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0100" windowHeight="9276"/>
  </bookViews>
  <sheets>
    <sheet name="список" sheetId="2" r:id="rId1"/>
    <sheet name="Лист1" sheetId="3" r:id="rId2"/>
  </sheets>
  <externalReferences>
    <externalReference r:id="rId3"/>
  </externalReferences>
  <definedNames>
    <definedName name="_xlnm._FilterDatabase" localSheetId="0" hidden="1">список!$A$1:$J$124</definedName>
  </definedNames>
  <calcPr calcId="145621"/>
</workbook>
</file>

<file path=xl/calcChain.xml><?xml version="1.0" encoding="utf-8"?>
<calcChain xmlns="http://schemas.openxmlformats.org/spreadsheetml/2006/main">
  <c r="B28" i="3" l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27" i="3"/>
  <c r="D27" i="3" l="1"/>
  <c r="D31" i="3"/>
  <c r="D35" i="3"/>
  <c r="D39" i="3"/>
  <c r="D43" i="3"/>
  <c r="D47" i="3"/>
  <c r="D51" i="3"/>
  <c r="D55" i="3"/>
  <c r="D28" i="3"/>
  <c r="D32" i="3"/>
  <c r="D36" i="3"/>
  <c r="D40" i="3"/>
  <c r="D44" i="3"/>
  <c r="D48" i="3"/>
  <c r="D52" i="3"/>
  <c r="D56" i="3"/>
  <c r="D29" i="3"/>
  <c r="D33" i="3"/>
  <c r="D37" i="3"/>
  <c r="D41" i="3"/>
  <c r="D45" i="3"/>
  <c r="D49" i="3"/>
  <c r="D53" i="3"/>
  <c r="D57" i="3"/>
  <c r="D30" i="3"/>
  <c r="D34" i="3"/>
  <c r="D38" i="3"/>
  <c r="D42" i="3"/>
  <c r="D46" i="3"/>
  <c r="D50" i="3"/>
  <c r="D54" i="3"/>
  <c r="D26" i="3"/>
  <c r="H3" i="3"/>
  <c r="D5" i="3"/>
  <c r="H5" i="3"/>
  <c r="D3" i="3"/>
  <c r="D4" i="3"/>
  <c r="H4" i="3"/>
  <c r="H12" i="3"/>
  <c r="H16" i="3"/>
  <c r="H20" i="3"/>
  <c r="D15" i="3"/>
  <c r="D19" i="3"/>
  <c r="D11" i="3"/>
  <c r="H18" i="3"/>
  <c r="D13" i="3"/>
  <c r="H19" i="3"/>
  <c r="D18" i="3"/>
  <c r="H13" i="3"/>
  <c r="H17" i="3"/>
  <c r="H21" i="3"/>
  <c r="D12" i="3"/>
  <c r="D16" i="3"/>
  <c r="D20" i="3"/>
  <c r="H14" i="3"/>
  <c r="H22" i="3"/>
  <c r="D17" i="3"/>
  <c r="D21" i="3"/>
  <c r="H15" i="3"/>
  <c r="H11" i="3"/>
  <c r="D14" i="3"/>
  <c r="D22" i="3"/>
  <c r="G38" i="3" l="1"/>
  <c r="G37" i="3"/>
  <c r="G36" i="3"/>
  <c r="G35" i="3"/>
  <c r="G34" i="3"/>
  <c r="G33" i="3"/>
  <c r="G32" i="3"/>
  <c r="G31" i="3"/>
  <c r="G26" i="3"/>
  <c r="D58" i="3"/>
  <c r="G42" i="3"/>
  <c r="G57" i="3"/>
  <c r="G41" i="3"/>
  <c r="G56" i="3"/>
  <c r="G40" i="3"/>
  <c r="G55" i="3"/>
  <c r="G39" i="3"/>
  <c r="G54" i="3"/>
  <c r="G53" i="3"/>
  <c r="G52" i="3"/>
  <c r="G51" i="3"/>
  <c r="G50" i="3"/>
  <c r="G49" i="3"/>
  <c r="G48" i="3"/>
  <c r="G47" i="3"/>
  <c r="G46" i="3"/>
  <c r="G30" i="3"/>
  <c r="G45" i="3"/>
  <c r="G29" i="3"/>
  <c r="G44" i="3"/>
  <c r="G28" i="3"/>
  <c r="G43" i="3"/>
  <c r="G27" i="3"/>
  <c r="D23" i="3"/>
  <c r="D6" i="3"/>
  <c r="G6" i="3" s="1"/>
  <c r="E18" i="3" l="1"/>
  <c r="E55" i="3"/>
  <c r="E29" i="3"/>
  <c r="E37" i="3"/>
  <c r="E45" i="3"/>
  <c r="E53" i="3"/>
  <c r="E47" i="3"/>
  <c r="E27" i="3"/>
  <c r="E35" i="3"/>
  <c r="E43" i="3"/>
  <c r="E51" i="3"/>
  <c r="E26" i="3"/>
  <c r="E46" i="3"/>
  <c r="E34" i="3"/>
  <c r="E40" i="3"/>
  <c r="E44" i="3"/>
  <c r="E28" i="3"/>
  <c r="E39" i="3"/>
  <c r="E38" i="3"/>
  <c r="E57" i="3"/>
  <c r="E32" i="3"/>
  <c r="E41" i="3"/>
  <c r="E31" i="3"/>
  <c r="E30" i="3"/>
  <c r="E50" i="3"/>
  <c r="E56" i="3"/>
  <c r="E52" i="3"/>
  <c r="E36" i="3"/>
  <c r="E54" i="3"/>
  <c r="E42" i="3"/>
  <c r="E48" i="3"/>
  <c r="E49" i="3"/>
  <c r="E33" i="3"/>
  <c r="E11" i="3"/>
  <c r="E4" i="3"/>
  <c r="E5" i="3"/>
  <c r="E3" i="3"/>
  <c r="E20" i="3"/>
  <c r="E16" i="3"/>
  <c r="E14" i="3"/>
  <c r="E13" i="3"/>
  <c r="E17" i="3"/>
  <c r="E21" i="3"/>
  <c r="E15" i="3"/>
  <c r="E19" i="3"/>
  <c r="E12" i="3"/>
  <c r="E22" i="3"/>
  <c r="G11" i="3" l="1"/>
  <c r="G12" i="3" l="1"/>
  <c r="G13" i="3"/>
  <c r="G14" i="3"/>
  <c r="G15" i="3"/>
  <c r="G16" i="3"/>
  <c r="G17" i="3"/>
  <c r="G18" i="3"/>
  <c r="G19" i="3"/>
  <c r="G20" i="3"/>
  <c r="G21" i="3"/>
  <c r="G22" i="3"/>
  <c r="G4" i="3" l="1"/>
  <c r="G5" i="3"/>
  <c r="G3" i="3"/>
</calcChain>
</file>

<file path=xl/sharedStrings.xml><?xml version="1.0" encoding="utf-8"?>
<sst xmlns="http://schemas.openxmlformats.org/spreadsheetml/2006/main" count="1061" uniqueCount="496">
  <si>
    <t>Наименование организации (кратко)</t>
  </si>
  <si>
    <t>Фамилия Имя Отчество автора</t>
  </si>
  <si>
    <t>Тема ВКР</t>
  </si>
  <si>
    <t>Фамилия Имя Отчество руководителя</t>
  </si>
  <si>
    <t>уровень образования</t>
  </si>
  <si>
    <t>Тип ВКР</t>
  </si>
  <si>
    <t>Номинация</t>
  </si>
  <si>
    <t>место</t>
  </si>
  <si>
    <t>балл после корректировки</t>
  </si>
  <si>
    <t>номинация</t>
  </si>
  <si>
    <t>Проект бакалавра в сфере промышленного и гражданского строительства</t>
  </si>
  <si>
    <t>кол-во</t>
  </si>
  <si>
    <t>%</t>
  </si>
  <si>
    <t>бакалавриат</t>
  </si>
  <si>
    <t>магистратура</t>
  </si>
  <si>
    <t>специалитет</t>
  </si>
  <si>
    <t>всего</t>
  </si>
  <si>
    <t>Направленность работы</t>
  </si>
  <si>
    <t>Промышленное и гражданское строительство</t>
  </si>
  <si>
    <t>Технология и организация строительства</t>
  </si>
  <si>
    <t>Геотехника</t>
  </si>
  <si>
    <t>Гидротехническое строительство</t>
  </si>
  <si>
    <t>Городское строительство и хозяйство</t>
  </si>
  <si>
    <t>Производство и применение строительных материалов, изделий и конструкций</t>
  </si>
  <si>
    <t>Теплогазоснабжение и вентиляция</t>
  </si>
  <si>
    <t>Водоснабжение и водоотведение</t>
  </si>
  <si>
    <t>Инвестиционно-строительная деятельность</t>
  </si>
  <si>
    <t>Механизация строительства и строительной индустрии</t>
  </si>
  <si>
    <t>Архитектурно-строительное проектирование</t>
  </si>
  <si>
    <t>Автомобильные дороги</t>
  </si>
  <si>
    <t>участ.</t>
  </si>
  <si>
    <t>призёров</t>
  </si>
  <si>
    <t>ср.балл</t>
  </si>
  <si>
    <t>№</t>
  </si>
  <si>
    <t>образовательная организация</t>
  </si>
  <si>
    <t>Белгородский ГТУ</t>
  </si>
  <si>
    <t>Волгоградский ГТУ</t>
  </si>
  <si>
    <t>Вологодский ГУ</t>
  </si>
  <si>
    <t>Воронежский ГТУ</t>
  </si>
  <si>
    <t>Дальневосточный ГАУ</t>
  </si>
  <si>
    <t>Дальневосточный ГУПС</t>
  </si>
  <si>
    <t>Дальневосточный ФУ</t>
  </si>
  <si>
    <t>Донской ГТУ</t>
  </si>
  <si>
    <t>Ивановский ГПУ</t>
  </si>
  <si>
    <t>Казанский ГАСУ</t>
  </si>
  <si>
    <t>Крымский ФУ</t>
  </si>
  <si>
    <t>Кузбасский ГТУ</t>
  </si>
  <si>
    <t>Московский ГСУ</t>
  </si>
  <si>
    <t>Мурманский ГТУ</t>
  </si>
  <si>
    <t>Нижегородский ГАСУ</t>
  </si>
  <si>
    <t>Новосибирский ГАСУ</t>
  </si>
  <si>
    <t>Пензенский ГУАС</t>
  </si>
  <si>
    <t>Рязанский институт МПУ</t>
  </si>
  <si>
    <t>Санкт-Петербургский ГАСУ</t>
  </si>
  <si>
    <t>Самарский ГТУ</t>
  </si>
  <si>
    <t>Саратовский ГТУ</t>
  </si>
  <si>
    <t>Сибирский ГИУ</t>
  </si>
  <si>
    <t>Сибирский ГУПС</t>
  </si>
  <si>
    <t>Сибирский ФУ</t>
  </si>
  <si>
    <t>Тихоокеанский ГУ</t>
  </si>
  <si>
    <t>Томский ГАСУ</t>
  </si>
  <si>
    <t>Тувинский ГУ</t>
  </si>
  <si>
    <t>Тюменский ИУ</t>
  </si>
  <si>
    <t>Уральский ФУ</t>
  </si>
  <si>
    <t>Чувашский ГУ</t>
  </si>
  <si>
    <t>Южно-Российский ГПУ</t>
  </si>
  <si>
    <t>Южно-Уральский ГУ</t>
  </si>
  <si>
    <t>Сударкина Валерия Андреевна</t>
  </si>
  <si>
    <t>Расчет накопления усталостных разрушений дорожных конструкций магистральных дорог</t>
  </si>
  <si>
    <t>Углова Евгения Владимировна, зав.каф., д.т.н., профессор</t>
  </si>
  <si>
    <t>НИР</t>
  </si>
  <si>
    <t>НИР бакалавра в сфере автодорожного строительства</t>
  </si>
  <si>
    <t>Мирошников Павел Алексеевич</t>
  </si>
  <si>
    <t>Проект строительства автомобильной дороги Подъезд к аэропорту «Южный» в г. Ростов-на-Дону.</t>
  </si>
  <si>
    <t>Санников Сергей Павлович, зав. каф., к.т.н, доцент</t>
  </si>
  <si>
    <t>Проект</t>
  </si>
  <si>
    <t>Проект бакалавра автомобильной дороги</t>
  </si>
  <si>
    <t>Сафин Динар Рустамович</t>
  </si>
  <si>
    <t>Проект автомобильной дороги Большие Яки – Уразла – Утянгуш в Зеленодольском районе Республики.</t>
  </si>
  <si>
    <t>Вдовин Евгений Анатольевич, директор, зав.каф., к.т.н., доцент</t>
  </si>
  <si>
    <t>Скрылёв Григорий Васильевич</t>
  </si>
  <si>
    <t>Проектирование автодорожного моста в Волгоградской области</t>
  </si>
  <si>
    <t>Макаров Александр Владимирович, к.т.н., доцент</t>
  </si>
  <si>
    <t>Проект бакалавра объекта транспортной инфраструктуры</t>
  </si>
  <si>
    <t>Степанов Дмитрий Эдуардович</t>
  </si>
  <si>
    <t xml:space="preserve">Ремонт автомобильной дороги  н.п. Актюбинский – н.п. Алферовка в Азнакаевском районе Республики Татарстан: Технология утилизации отходов нефтяной промышленности для дорожно-строительных материалов </t>
  </si>
  <si>
    <t>Ильина Ольга Николаевна, доцент, к.т.н., доцент</t>
  </si>
  <si>
    <t>Проект бакалавра по эксплуатации автомобильных дорог</t>
  </si>
  <si>
    <t>Султангирова Айназ Айратовна</t>
  </si>
  <si>
    <t>Проектирование пешеходного путепровода через улицу Танковая в г. Казань</t>
  </si>
  <si>
    <t>Майстренко Игорь Юрьевич, доцент, к.т.н.</t>
  </si>
  <si>
    <t>Чаплов Адель Андреевич</t>
  </si>
  <si>
    <t>Проект реконструкции моста через реку Черемшан на км 1+220 автодороги: «подъезд к селу Давликеево» в Апастовском районе РТ</t>
  </si>
  <si>
    <t>Иванов Геннадий Павлович, доцент, к.т.н., доцент</t>
  </si>
  <si>
    <t>Проект бакалавра по реконструкции автомобильных дорог</t>
  </si>
  <si>
    <t>Чефранова Вероника Владимировна</t>
  </si>
  <si>
    <t>Проект строительства транспортной развязки на пересечении улиц Мельникайте - 50 лет Октября, г. Тюмень</t>
  </si>
  <si>
    <t>Тимоховец Вера Дмитриевна, ассистент</t>
  </si>
  <si>
    <t>Шамсиев Данис Илгизович</t>
  </si>
  <si>
    <t>Содержание участка автомобильной дороги (н.п. Актаныш - н.п. Муслюмово) – н.п. Миннярово в Республике Татарстан</t>
  </si>
  <si>
    <t>Хафизов Эдуард Радикович, доцент, к.т.н.</t>
  </si>
  <si>
    <t>Шигабутдинов Тимур Ринатович</t>
  </si>
  <si>
    <t>Проект организации строительства надземного пешеходного перехода через трамвайные пути на проспекте Победы в г. Казани.</t>
  </si>
  <si>
    <t>Иванов Геннадий Павлович, к.т.н., доцент; Петропавловских Ольга Константиновна,  ст. преп.</t>
  </si>
  <si>
    <t>Проект бакалавра по организации строительства автомобильных дорог</t>
  </si>
  <si>
    <t>Янкин Георгий Дмитриевич</t>
  </si>
  <si>
    <t>Моделирование дорожно-строительных процессов устройства дорожной одежды автомобильной дороги Исетск-Упорово</t>
  </si>
  <si>
    <t>Замятин Алексей Валерьевич, доцент, к.т.н.</t>
  </si>
  <si>
    <t>Ананьев Андрей Алексеевич</t>
  </si>
  <si>
    <t>Исследование напряженно-деформированного состояния полипропиленовых водопропускных труб в теле земляного полотна автомобильной дороги</t>
  </si>
  <si>
    <t>Майстренко Игорь Юрьевич, к.т.н.; доцент, Зиннуров Тагир Альмирович, к.т.н., доцент</t>
  </si>
  <si>
    <t>НИР магистра в сфере автодорожного строительства</t>
  </si>
  <si>
    <t>Асадуллина Алина Рамилевна</t>
  </si>
  <si>
    <t>Модификация щебеночно-песчаных смесей, обработанных портландцементом, пластифицирующими ПАВ для дорожных одежд</t>
  </si>
  <si>
    <t>НИР магистра в сфере дорожно-строительного материаловедения</t>
  </si>
  <si>
    <t>Буваджинов Мерген Эдуардович</t>
  </si>
  <si>
    <t>Сооружение земляного полотна из грунтов повышенной плотности в республике Калмыкия</t>
  </si>
  <si>
    <t>Алексиков Сергей Васильевич, д.т.н., профессор</t>
  </si>
  <si>
    <t>Насифуллин Роман Рифович</t>
  </si>
  <si>
    <t>Модифицированный серный бетон для производства изделий дорожного назначения</t>
  </si>
  <si>
    <t>Фомин Алексей Юрьевич, доцент, к.т.н.</t>
  </si>
  <si>
    <t>Соколова Аполинария Александровна</t>
  </si>
  <si>
    <t>Применение промороженных самовозобновляемых оснований при строительстве водопропускных труб на слабых грунтах</t>
  </si>
  <si>
    <t>Куюков Сергей Анатольевич, доцент, к.т.н., доцент</t>
  </si>
  <si>
    <t>Худоконенко Антон Александрович</t>
  </si>
  <si>
    <t>Пористо-мастичные асфальтобетонные смеси для устройства слоев износа</t>
  </si>
  <si>
    <t>Чернов Сергей Анатольевич, доцент, к.т.н.</t>
  </si>
  <si>
    <t>Каримов Салават Азатович</t>
  </si>
  <si>
    <t>Разработка технологии строительства автомобильных дорог с применением материалов на основе нефтяного шлама</t>
  </si>
  <si>
    <t>Проект магистра в сфере технологии автодорожного строительства</t>
  </si>
  <si>
    <t>Сергеева Регина Сергеевна</t>
  </si>
  <si>
    <t>Разработка способов оценки остаточного ресурса пролетных строений автодорожных мостов</t>
  </si>
  <si>
    <t>Кульбицкая Дарья Александровна</t>
  </si>
  <si>
    <t>Дворец бракосочетания в г. Рязани</t>
  </si>
  <si>
    <t>Наталья Александровна Осина, доцент, канд. арх.</t>
  </si>
  <si>
    <t>Комплексный проект</t>
  </si>
  <si>
    <t>Архитектурно-строительный проект общественного здания</t>
  </si>
  <si>
    <t>Васькова Инна Андреевна</t>
  </si>
  <si>
    <t>Проект регионального аэропорта в Рязанской области</t>
  </si>
  <si>
    <t>Векилян Михаил Оганесович, зам. зав. каф., доцент, член Международного Союза Архитекторов</t>
  </si>
  <si>
    <t>Архитектурно-строительный проект объекта транспортной инфраструктуры</t>
  </si>
  <si>
    <t xml:space="preserve">Дюбикова Мария Валерьевна </t>
  </si>
  <si>
    <t>Центр досуга в г Владивостоке</t>
  </si>
  <si>
    <t>Скуртол Илья Александрович, ст. преп.; Шипилов Андрей Георгиевич, доцент</t>
  </si>
  <si>
    <t>Архитектурно-строительный проект объекта рекреации</t>
  </si>
  <si>
    <t>Еськов Дмитрий Алексеевич</t>
  </si>
  <si>
    <t>Морской вокзал с пропускной способностью 1200 чел/c. г. Санкт-Петербург</t>
  </si>
  <si>
    <t>Зорин Руслан Николаеевич, доцент</t>
  </si>
  <si>
    <t>Имамкулиев Искандер Абасалиевич</t>
  </si>
  <si>
    <t>Мельница по производству муки производительностью 2 т/ч в г. Ашхабаде</t>
  </si>
  <si>
    <t>Халеева Татьяна Сергеевна, ст. преп.</t>
  </si>
  <si>
    <t>Архитектурно-строительный проект производственного объекта</t>
  </si>
  <si>
    <t>Миронова Юлия Николаевна</t>
  </si>
  <si>
    <t>Гостинично-офисный центр на улице Черниговской в Нижнем Новгороде</t>
  </si>
  <si>
    <t>Григорьев Юрий Семенович, к.т.н., доцент</t>
  </si>
  <si>
    <t>Орунова Гозель Бахрамовна</t>
  </si>
  <si>
    <t>Отель национально-туристического комплекса Аваза в г. Турменбаши</t>
  </si>
  <si>
    <t>Черныш Надежда Дмитриевна, доцент, Варфоломеевна Наталья Дмитриевна, главный архитектор проекта ООО «дизайн-ателье»</t>
  </si>
  <si>
    <t>Карманов Андрей Викторович</t>
  </si>
  <si>
    <t>Проектирование полимерных кровельных покрытий с применением вторичных ресурсов</t>
  </si>
  <si>
    <t>Семенова Эльвира Евгеньевна, профессор, к.т.н., доцент</t>
  </si>
  <si>
    <t>НИР магистра в сфере архитектурно-строительного проектирования</t>
  </si>
  <si>
    <t>Ким Марина Игоревна</t>
  </si>
  <si>
    <t>Исследование влияния распыливания жидкости на эффективность очистки нефтесодержащих вод</t>
  </si>
  <si>
    <t>Еськин Антон Андреевич, ст. преп.</t>
  </si>
  <si>
    <t>НИР бакалавра в сфере водоотведения</t>
  </si>
  <si>
    <t>Морозова Анна Андреевна</t>
  </si>
  <si>
    <t>Исследование влияния центробежных насосов на дисперсность нефтеводяной эмульсии</t>
  </si>
  <si>
    <t>Михайлов Богдан Владимирович</t>
  </si>
  <si>
    <t>Водоснабжение города Краснодарского края и загородного оздоровительного комплекса</t>
  </si>
  <si>
    <t>Потоловский Роман Валерьевич, доцент, к.т.н.</t>
  </si>
  <si>
    <t>Проект бакалавра в сфере водоснабжения</t>
  </si>
  <si>
    <t>Разинкова Евгения Александровна</t>
  </si>
  <si>
    <t>Реконструкция очистных сооружений канализации г. Камень-на-Оби (II вариант)</t>
  </si>
  <si>
    <t>Амбросова Г.Т., к.т.н., профессор</t>
  </si>
  <si>
    <t>Проект бакалавра в сфере водоотведения</t>
  </si>
  <si>
    <t>Устинова Елена Павловна</t>
  </si>
  <si>
    <t>Канализация города с проектированием очистных сооружений поверхностных сточных вод с территории нефтеперерабатывающего завода г.Тюмень</t>
  </si>
  <si>
    <t>Сафин Раис Самигулович, д.пед.н., к.т.н., профессор</t>
  </si>
  <si>
    <t>Белканова Марина Юрьевна</t>
  </si>
  <si>
    <t>Исследование свойств осадков очистных сооружений водопровода и методов их кондиционирования</t>
  </si>
  <si>
    <t>Николаенко Елена Валентиновна, доцент, к.т.н., доцент</t>
  </si>
  <si>
    <t>НИР магистра в сфере водоснабжения</t>
  </si>
  <si>
    <t>Белозёрова Елизавета Сергеевна</t>
  </si>
  <si>
    <t>Сравнительная оценка эффективности удаления фосфора из сточной жидкости реагентами</t>
  </si>
  <si>
    <t>НИР магистра в сфере водоотведения</t>
  </si>
  <si>
    <t>Смирнов Александр Юрьевич</t>
  </si>
  <si>
    <t>Определение зависимости между концентрациями восстановленных соединений серы и окислительно-восстановительного показателя в системах водоотведения</t>
  </si>
  <si>
    <t>Вильсон Елена Владимировна, зав.каф., к.т.н., доцент</t>
  </si>
  <si>
    <t>Мельников Федор Алексеевич</t>
  </si>
  <si>
    <t>Комплексный подход к разработке системы водоснабжения коттеджного поселка</t>
  </si>
  <si>
    <t>Говорова Жанна Михайловна, проф. ВиВ, д.т.н., проф.</t>
  </si>
  <si>
    <t>Проект магистра в сфере водоснабжения и водоотведения</t>
  </si>
  <si>
    <t>Чиглакова Евгения Викторовна</t>
  </si>
  <si>
    <t>Совершенствование технологических схем водоподготовки маломутных цветных вод</t>
  </si>
  <si>
    <t>Нуруллин Жядит Салихзяновиич, доцент</t>
  </si>
  <si>
    <t>Якупова Эльвира Ренатовна</t>
  </si>
  <si>
    <t>30-ти этажный жилой дом с подземной парковкой «Сокровища Хана» на берегу реки Кабан в г. Казань</t>
  </si>
  <si>
    <t>к.т.н., доцент Королева Ирина Владимировна</t>
  </si>
  <si>
    <t>Проект бакалавра в сфере геотехники</t>
  </si>
  <si>
    <t>Галиуллин Руслан Ренатович</t>
  </si>
  <si>
    <t>Несущая способность и осадки плитно-свайных фундаментов при режимных циклических и статических нагружениях</t>
  </si>
  <si>
    <t>зав.кафедрой, д.т.н., профессор, Мирсаяпов Илизар Талгатович</t>
  </si>
  <si>
    <t>НИР магистра в сфере геотехники</t>
  </si>
  <si>
    <t>Калашников Андрей Владимирович</t>
  </si>
  <si>
    <t>Проект устройства сопряжения искусственного сооружения</t>
  </si>
  <si>
    <t>Тарасеева Нелли Ивановна, доцент, к.т.н., доцент</t>
  </si>
  <si>
    <t>Проект магистра в сфере геотехники</t>
  </si>
  <si>
    <t>Вавилин Дмитрий Алексеевич</t>
  </si>
  <si>
    <t>Многофункциональное  высотное здание «Столица»</t>
  </si>
  <si>
    <t>Проект инженера в сфере геотехники</t>
  </si>
  <si>
    <t>Гапеев Дмитрий Сергеевич</t>
  </si>
  <si>
    <t>Аксаутская ГЭС</t>
  </si>
  <si>
    <t>Саинов Михаил Петрович, доцент, к.т.н., доцент</t>
  </si>
  <si>
    <t>Проект бакалавра в сфере гидротехнического строительства</t>
  </si>
  <si>
    <t>Козельский Иван Сергеевич</t>
  </si>
  <si>
    <t>Верхне-Красногорские МГЭС</t>
  </si>
  <si>
    <t>Леднев Роман Эдуардович</t>
  </si>
  <si>
    <t>Шлюз для скоростных судов в Нижегородском гидроузле на реке Волге</t>
  </si>
  <si>
    <t>Соболь Станислав Владимирович, зав.каф., д.т.н., проф.</t>
  </si>
  <si>
    <t>Аблицева Алена Игоревна</t>
  </si>
  <si>
    <t>Simulation of ice formations interaction with offshore structures in ANSYS</t>
  </si>
  <si>
    <t>Уварова Татьяна Эриковна, д.т.н., доцент</t>
  </si>
  <si>
    <t>НИР бакалавра в сфере гидротехнического строительства</t>
  </si>
  <si>
    <t>Соловьев Павел Юрьевич</t>
  </si>
  <si>
    <t>Экспериментальное исследование волновых процессов при частичном разрушении плотины</t>
  </si>
  <si>
    <t>Чеботников А.В., к.т.н, доцент</t>
  </si>
  <si>
    <t>Цепелёва Ксения Александровна</t>
  </si>
  <si>
    <t>Тельмамский гидроузел на реке Мамакан в Иркутской области</t>
  </si>
  <si>
    <t>Сидоров Николай Павлович, ст. преп.</t>
  </si>
  <si>
    <t>Проект инженера в сфере гидротехнического строительства</t>
  </si>
  <si>
    <t>Апостолов Константин Павлович</t>
  </si>
  <si>
    <t>Сравнительная оценка методов дистанционного мониторинга транспортных потоков крупнейших и крупных городов РФ</t>
  </si>
  <si>
    <t>Саядян Татевик Вардановна</t>
  </si>
  <si>
    <t xml:space="preserve">Градостроительный анализ возможности изменения функционального назначения объекта капитального строительства в соответствии с утвержденным Правилами землепользования и застройки градостроительным регламентом территориальной зоны на примере салона сотовой связи по адресу Вятская, 43 в г. Ростове-на-Дону </t>
  </si>
  <si>
    <t>доц., к.т.н. Шумеев Павел Андреевич</t>
  </si>
  <si>
    <t>НИР бакалавра в сфере городского строительства</t>
  </si>
  <si>
    <t>Масленников Даниил Ниязович</t>
  </si>
  <si>
    <t>Реализация инвестиционного проекта строительства жилого комплекса на шесть домов в г. Казань по ул. Приволжская в рамках программы «Жилье горожанам»</t>
  </si>
  <si>
    <t>Сиразетдинов Рустем Маратович, д.э.н., доцент</t>
  </si>
  <si>
    <t>Проект бакалавра в сфере городского строительства</t>
  </si>
  <si>
    <t>Парфенов Максим Николаевич</t>
  </si>
  <si>
    <t>Функционально-планировочная организация и комплексное инженерное благоустройство крытого теннисного корта на пересечении ул. Лазурная и Волочаевская в г.Новосибирске.</t>
  </si>
  <si>
    <t>канд. арх. Карелин Д.В.</t>
  </si>
  <si>
    <t>Проект бакалавра в сфере благоустройства территорий</t>
  </si>
  <si>
    <t>Паршин Дмитрий Сергеевич</t>
  </si>
  <si>
    <t>Комплексная реконструкция исторически сложившейся жилой застройки, ограниченной домами с № 2к3 – 2 по 7 – 1 с благоустройством территории по улице Вайцеховского городского округа город Воронеж</t>
  </si>
  <si>
    <t>Михайлова Татьяна Витальевна, доцент, кандидат архитектуры, доцент</t>
  </si>
  <si>
    <t>Проект бакалавра в сфере реконструкциизастройки</t>
  </si>
  <si>
    <t>Похыл Виктория Викторовна, Чернышева Ольга Олеговна</t>
  </si>
  <si>
    <t>Проект благоустройства набережной городского пруда в городе Первоуральске вдоль улиц Береговая и Ленина</t>
  </si>
  <si>
    <t>Пенцев Евгений Александрович, ст.преп.</t>
  </si>
  <si>
    <t>Ложкина Александра Сергеевна</t>
  </si>
  <si>
    <t>Совершенствование системы качественного использования твердых коммунальных отходов в аспекте устойчивого развития городских территорий</t>
  </si>
  <si>
    <t xml:space="preserve">Карелин Д.В., канд. арх., доцент </t>
  </si>
  <si>
    <t>НИР магистра в сфере управления отходами</t>
  </si>
  <si>
    <t>Псеунова Саида Руслановна</t>
  </si>
  <si>
    <t>Методические основы создания комфортной среды жизнедеятельности</t>
  </si>
  <si>
    <t>Шеина Светлана Георгиевна, д.т.н., проф.</t>
  </si>
  <si>
    <t>НИР магистра в сфере градостроительного планирования</t>
  </si>
  <si>
    <t>Редькина Полина Александровна</t>
  </si>
  <si>
    <t>Градостроительное обеспечение создания доступной среды в жилищном строительстве</t>
  </si>
  <si>
    <t>Федоровская Альбина Ахмедовна, к.т.н.,доц.</t>
  </si>
  <si>
    <t>Ушаков Дмитрий Евгеньевич</t>
  </si>
  <si>
    <t>Определение оптимальных параметров планировочной структуры г.Новосибирска в приближении линии метрополитена</t>
  </si>
  <si>
    <t>Карелин Д.В., канд. арх., доцент</t>
  </si>
  <si>
    <t>Белокобыльский Руслан Ильгарович</t>
  </si>
  <si>
    <t>Реализация девелоперского проекта строительства многофункционального комплекса «Водный» с учетом факторов риска и их воздействий, г. Москва</t>
  </si>
  <si>
    <t>Горбанева Елена Петровна, доцент, к.т.н.</t>
  </si>
  <si>
    <t>НИР бакалавра в инвестиционно-строительной сфере</t>
  </si>
  <si>
    <t>Пингин Евгений Евгеньевич</t>
  </si>
  <si>
    <t>Оценка эффективности управленческих решений при реализации проекта строительства бюджетного детского сада на 300 мест в составе жилого комплекса на ул. Левобережной в г. Ростове-на-Дону</t>
  </si>
  <si>
    <t>Шеина Светлана Георгиевна, проф., д.т.н.</t>
  </si>
  <si>
    <t>Малахов Владислав Олегович</t>
  </si>
  <si>
    <t>Инвестиционное обоснование проекта строительства спортивного комплекса «Фортуна»</t>
  </si>
  <si>
    <t>Гиря Лидия Владимировна, доцент, к.т.н.</t>
  </si>
  <si>
    <t>Проект бакалавра в сфере инвестиционно-строительного проектирования</t>
  </si>
  <si>
    <t>Пониткина Юлия Николаевна</t>
  </si>
  <si>
    <t>Реконструкция промышленной площадки под оптово-распределительный центр в г. Тюмени</t>
  </si>
  <si>
    <t>Мартюшева Анжелика Ивановна, ст.преп.</t>
  </si>
  <si>
    <t xml:space="preserve">Пономарева Оксана Олеговна </t>
  </si>
  <si>
    <t xml:space="preserve">Инвестиционный проект строительства завода по переработке картофеля </t>
  </si>
  <si>
    <t xml:space="preserve">Шкрабовская Анастасия Юрьевна </t>
  </si>
  <si>
    <t>Экспертиза, управление и реализация проекта торгового комплекса в г. Самаре</t>
  </si>
  <si>
    <t>Наумов Андрей Евгеньевич, к.т.н., доцент</t>
  </si>
  <si>
    <t>Сердюкова Анастасия Александровна</t>
  </si>
  <si>
    <t>Перспективное планирование сельских территорий в рамках развития агропромышленного комплекса субъекта РФ (на примере Ростовской области)</t>
  </si>
  <si>
    <t>НИР магистра в сфере инвестиционно-строительных проектов</t>
  </si>
  <si>
    <t>Яровая Анастасия Сергеевна</t>
  </si>
  <si>
    <t>Основные проблемы и направления развития производства строительных материалов и технологий в строительной отрасли с точки зрения импортозамещения</t>
  </si>
  <si>
    <t>Поспелов Артем Сергеевич</t>
  </si>
  <si>
    <t>Автоматизация работы водонапорной подстанции на базе системы диспетчерского управления и сбора данных «Vijeo Citect»</t>
  </si>
  <si>
    <t>Антипова Алена Николаевна, доцент, к.г.-м.н.</t>
  </si>
  <si>
    <t>НИР бакалавра в сфере автоматизации строительства</t>
  </si>
  <si>
    <t>Швечихин Владислав Сергеевич</t>
  </si>
  <si>
    <t>Механизация и автоматизация подготовки керамической массы при производстве кирпича</t>
  </si>
  <si>
    <t>профессор, к.ф.-м.н. Смирнов В.В.</t>
  </si>
  <si>
    <t>Проект бакалавра в сфере автоматизации строительства</t>
  </si>
  <si>
    <t>Степанов Айсен Влиандрович</t>
  </si>
  <si>
    <t>Разработка принципиальной и конструктивной схем пневмоударного механизма для замены трубопровода водоотведения</t>
  </si>
  <si>
    <t>Абраменков Д.Э., д.т.н., профессор</t>
  </si>
  <si>
    <t>Проект магистра в сфере механизации строительства</t>
  </si>
  <si>
    <t>Юсипов Дамир Равильевич</t>
  </si>
  <si>
    <t>Модернизация экскаватора Caterpillar 330DL с разработкой ковша для утилизации строительных отходов</t>
  </si>
  <si>
    <t>Шарапов Р.Р., зав.каф, д.т.н., профессор</t>
  </si>
  <si>
    <t>Проект инженера в сфере механизации строительства</t>
  </si>
  <si>
    <t>Сыркин Олег Олегович</t>
  </si>
  <si>
    <t>Пенобетон естественного твердения с улучшенными технологическими и эксплуатационными характеристиками</t>
  </si>
  <si>
    <t xml:space="preserve">Кудяков Александр Иванович, д.т.н, профессор </t>
  </si>
  <si>
    <t>НИР бакалавра в сфере строительного материаловедения</t>
  </si>
  <si>
    <t>Алсуфьева Надежда Сергеевна</t>
  </si>
  <si>
    <t>Цех керамического кирпича на основе местного сырья</t>
  </si>
  <si>
    <t>Шоева Т.Е., к.т.н., доцент</t>
  </si>
  <si>
    <t>Проект бакалара в сфере производства строительных изделий и конструкций</t>
  </si>
  <si>
    <t>Вырмаскин Артём Вячеславович</t>
  </si>
  <si>
    <t>Разработка технологии производства сухих смесей для строительной 3D печати</t>
  </si>
  <si>
    <t>Елистраткин Михаил Юрьевич, доцент, к.т.н.</t>
  </si>
  <si>
    <t>Проект бакалара в сфере производства строительных материалов</t>
  </si>
  <si>
    <t>Скиба Виктория Петровна</t>
  </si>
  <si>
    <t>Производство железобетонных ригелей для опор мостов по стендовой технологии</t>
  </si>
  <si>
    <t>Касторных Любовь Ивановна, доцент, к.т.н., доцент</t>
  </si>
  <si>
    <t>Ступак Мария Васильевна</t>
  </si>
  <si>
    <t>Завод наномодифицированных бетонных смесей</t>
  </si>
  <si>
    <t>Ковалева Анна Юрьевна, доцент, к.т.н.</t>
  </si>
  <si>
    <t>Улихина Алена Владимировна</t>
  </si>
  <si>
    <t>Проектирование предприятия по производству цемента в условиях Крайнего Севера</t>
  </si>
  <si>
    <t>Зимакова Галина Александровна, к.т.н., доцент</t>
  </si>
  <si>
    <t>Бочкарева Ольга Станиславовна</t>
  </si>
  <si>
    <t>Моделирование состава и свойств дисперсно-армированных бетонных композитов</t>
  </si>
  <si>
    <t>Каспер Елена Александровна, доцент</t>
  </si>
  <si>
    <t>НИР магистра в сфере строительного материаловедения</t>
  </si>
  <si>
    <t>Ефремова Виктория Александровна</t>
  </si>
  <si>
    <t>Модифицированный цементобетон с глиоксальсодержащими добавками</t>
  </si>
  <si>
    <t>Кудяков Александр Иванович, д.т.н., профессор, Симакова Анна Сергеевна</t>
  </si>
  <si>
    <t xml:space="preserve">Умаров Булат Шавкатович </t>
  </si>
  <si>
    <t>Разработка способов повышения несущей способности мостовых переходных плит с применением полимеркомпозитных материалов</t>
  </si>
  <si>
    <t>Майстренко Игорь Юрьевич, доцент, к.т.н., доцент, Зиннуров Тагир Альмирович, доцент, к.т.н.</t>
  </si>
  <si>
    <t>НИР магистра в сфере производства строительных изделий</t>
  </si>
  <si>
    <t>Харитонов Александр Александрович</t>
  </si>
  <si>
    <t>Бетоны с пониженным высолообразованием для лицевых поверхностей наружных стеновых панелей</t>
  </si>
  <si>
    <t>Шляхова Елена Альбертовна, доцент, к.т.н., доцент</t>
  </si>
  <si>
    <t>Хренов Георгий Михайлович</t>
  </si>
  <si>
    <t>Исследование технологических и физико-технических свойств наномодифицированных бетонных смесей и бетонов</t>
  </si>
  <si>
    <t>Пухаренко Юрий Владимирович, зав.каф., д.т.н., профессор</t>
  </si>
  <si>
    <t>Щербинина Евгения Олеговна</t>
  </si>
  <si>
    <t>Исследование влияния фракционного состава, влажности и давления прессования на осадку пресс-масс и свойства стеновой керамики из техногенного и природного сырья</t>
  </si>
  <si>
    <t>Столбоушкин Андрей Юрьевич, профессор, д.т.н., доцент</t>
  </si>
  <si>
    <t>НИР магистра в сфере строительной керамики</t>
  </si>
  <si>
    <t>Малахов Денис Алексеевич</t>
  </si>
  <si>
    <t>Активирование цемента в технологии неавтоклавного пенобетона</t>
  </si>
  <si>
    <t>Машкин Н.А., д.т.н., профессор</t>
  </si>
  <si>
    <t>Проект магистра в сфере производства строительных материалов</t>
  </si>
  <si>
    <t>Костенко Дмитрий Сергеевич</t>
  </si>
  <si>
    <t>Имитационное моделирование прогрессирующего разрушения высотного здания</t>
  </si>
  <si>
    <t>Кравченко Галина Михайловна, доцент, к.т.н., доцент</t>
  </si>
  <si>
    <t>НИР бакалавра в сфере промышленного и гражданского строительства</t>
  </si>
  <si>
    <t>Хайруллин Ирик Фазимович</t>
  </si>
  <si>
    <t>Расчѐт мобильных стержневых сооружений с учѐтом времени эксплуатации</t>
  </si>
  <si>
    <t>Шмелёв Геннадий Николаевич, доцент, к.т.н., доцент</t>
  </si>
  <si>
    <t>Коновалов Павел Владимирович</t>
  </si>
  <si>
    <t>Торговый центр с размерами в плане 24,3х108,3м в г. Пензе</t>
  </si>
  <si>
    <t>Артюшин Дмитрий Викторович, доцент, к.т.н.</t>
  </si>
  <si>
    <t>Проект бакалавра в сфере гражданского строительства</t>
  </si>
  <si>
    <t>Лигостаева Юлия Григорьевна</t>
  </si>
  <si>
    <t>Проект бизнес-центра в г. Благовещенске</t>
  </si>
  <si>
    <t>Пыхтеева Марина Анатольевна, ст. преп.</t>
  </si>
  <si>
    <t>Мавлютов Адель Маратович</t>
  </si>
  <si>
    <t>Усиления здания Дворянского полка г. Санкт-Петербург</t>
  </si>
  <si>
    <t>Попов Антон Олегович, к.т.н., зав.каф.</t>
  </si>
  <si>
    <t>Проект бакалавра в сфере реконструкции зданий</t>
  </si>
  <si>
    <t>Паронко Александр Александрович</t>
  </si>
  <si>
    <t>Реконструкция здания МАОУ СОШ №30 в городе Тюмени</t>
  </si>
  <si>
    <t>Самохвалов Михаил Александрович, к.т.н., доцент</t>
  </si>
  <si>
    <t>Пичугина Лилия Олеговна</t>
  </si>
  <si>
    <t>Двадцатичетырехэтажный монолитный жилой в г. Самара</t>
  </si>
  <si>
    <t>Пищулёв Александр Анатольевич, декан факультета Промышленное и гражданское строительство, кандидат технических наук</t>
  </si>
  <si>
    <t>Проект бакалавра в сфере жилого строительства</t>
  </si>
  <si>
    <t>Пулатов Айрат Равилевич</t>
  </si>
  <si>
    <t>Завод Камаз. Цех сварки каркасов кабин</t>
  </si>
  <si>
    <t>Никитин Георгий Петрович, к.т.н., доцент</t>
  </si>
  <si>
    <t>Проект бакалавра в сфере промышленного строительства</t>
  </si>
  <si>
    <t>Антонов Анатолий Сергеевич</t>
  </si>
  <si>
    <t>Совершенствование конструкций навесных фасадных
систем</t>
  </si>
  <si>
    <t>НИР магистра в сфере совершенствования строительных конструкций</t>
  </si>
  <si>
    <t xml:space="preserve">Васильев Петр Александрович </t>
  </si>
  <si>
    <t>Применение керамзитобетона для несущих тонкостенных элементов крупнопанельных зданий</t>
  </si>
  <si>
    <t>Плотников Алексей Николаевич, зав. каф., к.т.н.</t>
  </si>
  <si>
    <t>Галяутдинов Дауд Рашидович</t>
  </si>
  <si>
    <t>Прочность железобетонных балок на податливых опорах с распором при статическом и кратковременном динамическом нагружении</t>
  </si>
  <si>
    <t>Кумпяк Олег Григорьевич, зав.каф., д.т.н., профессор</t>
  </si>
  <si>
    <t>НИР магистра в сфере испытаний строительных конструкций</t>
  </si>
  <si>
    <t>Галяутдинов Зульфат Шавкатович</t>
  </si>
  <si>
    <t>Экспериментальное исследование прочности монолитной плиты перекрытия при продавливании круглой колонной</t>
  </si>
  <si>
    <t>Филатов Валерий Борисович, к.т.н., доцент</t>
  </si>
  <si>
    <t>Шарафутдинов Линар Альфредович</t>
  </si>
  <si>
    <t>Совершенствование методики расчёта усиления изгибаемых железобетонных элементов сталефибробетоном с применением нелинейной деформационной модели</t>
  </si>
  <si>
    <t>Радайкин Олег Валерьевич, доцент, к.т.н.</t>
  </si>
  <si>
    <t>НИР магистра в сфере расчётов строительных конструкций</t>
  </si>
  <si>
    <t>Шутенко Екатерина Олеговна</t>
  </si>
  <si>
    <t>Исследование напряженно-деформированного состояния элементов каркаса здания Спортивно-оздоровительного комплекса в г. Ростов-на-Дону на динамические воздействия</t>
  </si>
  <si>
    <t>Думбай Виталий Андреевич</t>
  </si>
  <si>
    <t>Расчет каркаса с консольным вылетом 38м уникального здания  технического музея в г. Аксай  на особые воздействия</t>
  </si>
  <si>
    <t>НИР инженера в сфере промышленного и гражданского строительства</t>
  </si>
  <si>
    <t>Бойко Ольга Станиславовна</t>
  </si>
  <si>
    <t>Здание центра управления на площадке промышленной строительно-эксплуатационной базы космодрома «Восточный»</t>
  </si>
  <si>
    <t>Уткин Дмитрий Геннадьевич, доцент, к.т.н.</t>
  </si>
  <si>
    <t>Проект инженера в сфере промышленного строительства</t>
  </si>
  <si>
    <t>Манака Евгений Николаевич</t>
  </si>
  <si>
    <t>Многофункциональное высотное жилое здание в сложных инженерно-геологических условиях при освоении застроенных территорий города Ростова-на-Дону</t>
  </si>
  <si>
    <t>проф., д.т.н. Шеина Светлана Георгиевна</t>
  </si>
  <si>
    <t>Проект инженера в сфере жилого строительства</t>
  </si>
  <si>
    <t>Немчикова Екатерина Дмитриевна, Смирнов Максим Олегович</t>
  </si>
  <si>
    <t>Покрытие стадиона</t>
  </si>
  <si>
    <t>Пяткин Павел Алексеевич, доцент, к-т техн. наук.</t>
  </si>
  <si>
    <t>Проект инженера в сфере гражданского строительства</t>
  </si>
  <si>
    <t>Селиванова Александра Николаевна</t>
  </si>
  <si>
    <t>Покрытие трибун футбольного стадиона на 9 тыс. мест в г. Воронеж</t>
  </si>
  <si>
    <t>Колодежнов Сергей Николаевич, доцент, к.т.н., доцент</t>
  </si>
  <si>
    <t>Гущин Сергей Васильевич</t>
  </si>
  <si>
    <t>Разработка перспективных систем теплоснабжения с учетом подключения крупных потребителей на примере населенных пунктов Белгородской области</t>
  </si>
  <si>
    <t>Семиненко Артем Сергеевич, ст. преп.</t>
  </si>
  <si>
    <t>НИР бакалавра в сфере теплогазоснабжения</t>
  </si>
  <si>
    <t>Кузин Денис Юрьевич</t>
  </si>
  <si>
    <t>Повышение энергетической эффективности индивидуальных жилых домов (научная работа)</t>
  </si>
  <si>
    <t>Крамаренко Павел Тихонович, профессор, к.т.н., доцент</t>
  </si>
  <si>
    <t>Куприянова Арина Вячеславовна</t>
  </si>
  <si>
    <t>Газоснабжение города в Калининградской области с разработкой технических решений по обустройству подземного хранилища газа</t>
  </si>
  <si>
    <t>Медведева Оксана Николаевна, профессор, д.т.н., доцент</t>
  </si>
  <si>
    <t>Проект бакалавра в сфере газоснабжения</t>
  </si>
  <si>
    <t>Овчинников  Андрей Алексеевич</t>
  </si>
  <si>
    <t>Теплоснабжение района Втузгородок в г. Екатеринбурге</t>
  </si>
  <si>
    <t>Толстова Юлия Исааковна, доцент, к.т.н., доцент</t>
  </si>
  <si>
    <t>Проект бакалавра в сфере теплоснабжения</t>
  </si>
  <si>
    <t>Саулина Татьяна Алексеевна</t>
  </si>
  <si>
    <t>Газоснабжение воздушной системы отопления главного корпуса завода «Ремпутьмаш»</t>
  </si>
  <si>
    <t>Семикова Елена Николаевна, ст.преп.</t>
  </si>
  <si>
    <t>Второва Лариса Игоревна</t>
  </si>
  <si>
    <t>Исследование образования конденсата в дымоходах многоквартирного дома, оснащенного индивидуальными двухконтурными котлами отопления</t>
  </si>
  <si>
    <t>Галицков Станислав Яковлевич, зав. кафедрой, д.т.н.</t>
  </si>
  <si>
    <t>НИР магистра в сфере отопления</t>
  </si>
  <si>
    <t>Касаткина Софья Михайловна</t>
  </si>
  <si>
    <t>Разработка методов оптимизации тепловых режимов тепловых сетей</t>
  </si>
  <si>
    <t>Кулагин Станислав Михайлович, доцент, к.т.н</t>
  </si>
  <si>
    <t>НИР магистра в сфере теплоснабжения</t>
  </si>
  <si>
    <t>Мингазеева Дания Наилевна</t>
  </si>
  <si>
    <t>Исследование свободно-конвективных течений над горизонтальными цилиндрами</t>
  </si>
  <si>
    <t>Зиганшин Арслан Маликович, доцент, к.т.н.</t>
  </si>
  <si>
    <t>Суханов Кирилл Олегович</t>
  </si>
  <si>
    <t>Исследование плинтусной системы водяного отопления</t>
  </si>
  <si>
    <t>Пухкал Виктор Алексеевич, зав. каф., к.т.н., доцент</t>
  </si>
  <si>
    <t>Тумас Артем Владиславович</t>
  </si>
  <si>
    <t>Повышение эффективности процессов теплообмена, протекающих в грунтовых теплообменниках геотермальных тепловых насосов</t>
  </si>
  <si>
    <t>Штым Алла Сильвестровна, профессор, к.т.н., доцент</t>
  </si>
  <si>
    <t>Семенок Валерия Сергеевна</t>
  </si>
  <si>
    <t>Повышение эффективности работы централизованных систем теплоснабжения Белгородского района поселка Северный с применением высокоэффективного теплообменного аппарата</t>
  </si>
  <si>
    <t>Кущев Леонид Анатольевич, д.т.н., проф.</t>
  </si>
  <si>
    <t>Проект магистра в сфере теплогазоснабжения</t>
  </si>
  <si>
    <t>Радько Тарас Александрович</t>
  </si>
  <si>
    <t>Совершенствование технологии проектирования зимнего бетонирования в условиях западной Сибири.</t>
  </si>
  <si>
    <t xml:space="preserve">Титов М.М., д.т.н., профессор </t>
  </si>
  <si>
    <t>НИР бакалавра в сфере технологий строительства</t>
  </si>
  <si>
    <t>Бутрим Станислав Юрьевич</t>
  </si>
  <si>
    <t>Проектирование и строительство открытого стадиона на 10 тысяч мест в городе Волгоград</t>
  </si>
  <si>
    <t>к.т.н., доцент Гилязидинова Наталья Владимировна</t>
  </si>
  <si>
    <t>Проект бакалавра в сфере технологии и организации строительства</t>
  </si>
  <si>
    <t>Смирнов Андрей Алексеевич</t>
  </si>
  <si>
    <t>Строительство 8-ми этажного офисного здания по ул. имени Братьев Игнатовых общей площадью 3967,4 м2 в г. Краснодар</t>
  </si>
  <si>
    <t>Балакчина Ольга Львовна, ассистент</t>
  </si>
  <si>
    <t>Егозаров Александр Дмитриевич</t>
  </si>
  <si>
    <t>Организация проектно-изыскательских работ в строительстве</t>
  </si>
  <si>
    <t xml:space="preserve">Колчеданцев Леонид Михайлович, д.т.н., профессор </t>
  </si>
  <si>
    <t>НИР магистра в сфере организации строительства</t>
  </si>
  <si>
    <t>Мартынова Дарья Владимировна</t>
  </si>
  <si>
    <t>Технология скоростного возведения зданий стреловыми кранами</t>
  </si>
  <si>
    <t>Титов М.М., д.т.н., профессор</t>
  </si>
  <si>
    <t>НИР магистра в сфере технологий строительства</t>
  </si>
  <si>
    <t>Матвийчук Татьяна Анатольевна</t>
  </si>
  <si>
    <t>Совершенствование технологии повышения энергоэффективности ограждающих конструкций при реконструкции жилых построек второй половины XX века</t>
  </si>
  <si>
    <t>Абрамян Сусанна Грантовна, профессор, к.т.н., доцент</t>
  </si>
  <si>
    <t>НИР магистра в сфере реконструкции зданий</t>
  </si>
  <si>
    <t>Татаринов Максим Павлович</t>
  </si>
  <si>
    <t>Совершенствование методики оценки коррозионного состояния железобетонных конструкций методами неразрушающего контроля</t>
  </si>
  <si>
    <t>Войтович Владимир Антонович, доцент, профессор, к.т.н.</t>
  </si>
  <si>
    <t>НИР магистра в сфере эксплуатации строительных конструкций</t>
  </si>
  <si>
    <t>Вольф Сергей Юрьевич</t>
  </si>
  <si>
    <t>Строительство жилого 27 этажного жилого дома</t>
  </si>
  <si>
    <t>Проект инженера в сфере технологии и организации строительства</t>
  </si>
  <si>
    <t>Шебанова Светлана Николаевна</t>
  </si>
  <si>
    <t>Совершенствование технологии устройства индустриальных полов промышленных зданий</t>
  </si>
  <si>
    <t>Ибрагимов Руслан Абдирашитович, зав. каф., к.т.н., доцент</t>
  </si>
  <si>
    <t>Клоков Владислав Викторович</t>
  </si>
  <si>
    <t>Разработка комплексной добавки в производстве автоклавного газобетона</t>
  </si>
  <si>
    <t>доцент, к.т.н., доцент ТСМиК Морозова Нина Николаевна</t>
  </si>
  <si>
    <t>Абдулхакова Алина Азатовна</t>
  </si>
  <si>
    <t>Полимерцементные композиции на основе водных эмульсий эпоксидных олигомеров</t>
  </si>
  <si>
    <t>профессор, д.т.н. Хозин Вадим Григорьевич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</si>
</sst>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rgb="FFC00000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CCFF"/>
      <color rgb="FFCCFFCC"/>
      <color rgb="FF99FF99"/>
      <color rgb="FFCCECFF"/>
      <color rgb="FF0000CC"/>
      <color rgb="FFFFFFCC"/>
      <color rgb="FFF86908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chastniki_konkursa2018%20(&#1080;&#1102;&#1085;&#11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анализ"/>
      <sheetName val="Диаграмма2"/>
      <sheetName val="Д_уровни"/>
      <sheetName val="Д_профили"/>
      <sheetName val="Лист1"/>
      <sheetName val="обесп"/>
      <sheetName val="обесп (2)"/>
      <sheetName val="обеспБСМ"/>
      <sheetName val="обесп-тип"/>
      <sheetName val="обесп-sigma"/>
      <sheetName val="обесп-Cv"/>
      <sheetName val="сигма"/>
      <sheetName val="Cv"/>
      <sheetName val="Cv (2)"/>
      <sheetName val="баллы1"/>
      <sheetName val="Диаграмма3"/>
      <sheetName val="Диаграмма5"/>
      <sheetName val="Диаграмма7"/>
      <sheetName val="Лист2"/>
      <sheetName val="Диаграмма1"/>
      <sheetName val="Диаграмма4"/>
      <sheetName val="Диаграмма6"/>
      <sheetName val="Лист3"/>
    </sheetNames>
    <sheetDataSet>
      <sheetData sheetId="0">
        <row r="2">
          <cell r="A2" t="str">
            <v>Сударкина Валерия Андреевна</v>
          </cell>
        </row>
      </sheetData>
      <sheetData sheetId="1">
        <row r="3">
          <cell r="B3" t="str">
            <v>бакалавриат</v>
          </cell>
        </row>
        <row r="4">
          <cell r="B4" t="str">
            <v>магистратура</v>
          </cell>
        </row>
        <row r="5">
          <cell r="B5" t="str">
            <v>специалитет</v>
          </cell>
        </row>
        <row r="11">
          <cell r="B11" t="str">
            <v>Промышленное и гражданское строительство</v>
          </cell>
        </row>
        <row r="12">
          <cell r="B12" t="str">
            <v>Технология и организация строительства</v>
          </cell>
        </row>
        <row r="13">
          <cell r="B13" t="str">
            <v>Геотехника</v>
          </cell>
        </row>
        <row r="14">
          <cell r="B14" t="str">
            <v>Гидротехническое строительство</v>
          </cell>
        </row>
        <row r="15">
          <cell r="B15" t="str">
            <v>Городское строительство и хозяйство</v>
          </cell>
        </row>
        <row r="16">
          <cell r="B16" t="str">
            <v>Производство и применение строительных материалов, изделий и конструкций</v>
          </cell>
        </row>
        <row r="17">
          <cell r="B17" t="str">
            <v>Теплогазоснабжение и вентиляция</v>
          </cell>
        </row>
        <row r="18">
          <cell r="B18" t="str">
            <v>Водоснабжение и водоотведение</v>
          </cell>
        </row>
        <row r="19">
          <cell r="B19" t="str">
            <v>Инвестиционно-строительная деятельность</v>
          </cell>
        </row>
        <row r="20">
          <cell r="B20" t="str">
            <v>Механизация строительства и строительной индустрии</v>
          </cell>
        </row>
        <row r="21">
          <cell r="B21" t="str">
            <v>Архитектурно-строительное проектирование</v>
          </cell>
        </row>
        <row r="22">
          <cell r="B22" t="str">
            <v>Автомобильные дороги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0"/>
  <sheetViews>
    <sheetView tabSelected="1" topLeftCell="A61" zoomScale="70" zoomScaleNormal="70" workbookViewId="0">
      <selection activeCell="B64" sqref="B64"/>
    </sheetView>
  </sheetViews>
  <sheetFormatPr defaultRowHeight="14.4" x14ac:dyDescent="0.3"/>
  <cols>
    <col min="1" max="1" width="17.5546875" style="1" customWidth="1"/>
    <col min="2" max="2" width="41.33203125" customWidth="1"/>
    <col min="3" max="3" width="18.33203125" style="1" customWidth="1"/>
    <col min="4" max="4" width="22" style="1" customWidth="1"/>
    <col min="5" max="5" width="21.44140625" style="1" customWidth="1"/>
    <col min="6" max="6" width="14.88671875" customWidth="1"/>
    <col min="7" max="7" width="21.44140625" style="1" customWidth="1"/>
    <col min="8" max="8" width="6.33203125" customWidth="1"/>
    <col min="9" max="9" width="6.6640625" style="8" customWidth="1"/>
    <col min="10" max="10" width="27.6640625" customWidth="1"/>
  </cols>
  <sheetData>
    <row r="1" spans="1:10" ht="102" customHeight="1" thickBot="1" x14ac:dyDescent="0.35">
      <c r="A1" s="3" t="s">
        <v>1</v>
      </c>
      <c r="B1" s="4" t="s">
        <v>2</v>
      </c>
      <c r="C1" s="3" t="s">
        <v>0</v>
      </c>
      <c r="D1" s="4" t="s">
        <v>3</v>
      </c>
      <c r="E1" s="4" t="s">
        <v>4</v>
      </c>
      <c r="F1" s="4" t="s">
        <v>5</v>
      </c>
      <c r="G1" s="4" t="s">
        <v>6</v>
      </c>
      <c r="H1" s="12" t="s">
        <v>8</v>
      </c>
      <c r="I1" s="10" t="s">
        <v>7</v>
      </c>
      <c r="J1" s="11" t="s">
        <v>9</v>
      </c>
    </row>
    <row r="2" spans="1:10" ht="62.4" x14ac:dyDescent="0.3">
      <c r="A2" s="2" t="s">
        <v>67</v>
      </c>
      <c r="B2" s="2" t="s">
        <v>68</v>
      </c>
      <c r="C2" s="2" t="s">
        <v>42</v>
      </c>
      <c r="D2" s="2" t="s">
        <v>69</v>
      </c>
      <c r="E2" s="2" t="s">
        <v>13</v>
      </c>
      <c r="F2" s="2" t="s">
        <v>70</v>
      </c>
      <c r="G2" s="2" t="s">
        <v>29</v>
      </c>
      <c r="H2" s="27">
        <v>76.599999999999994</v>
      </c>
      <c r="I2" s="13">
        <v>2</v>
      </c>
      <c r="J2" s="6" t="s">
        <v>71</v>
      </c>
    </row>
    <row r="3" spans="1:10" ht="46.8" x14ac:dyDescent="0.3">
      <c r="A3" s="2" t="s">
        <v>72</v>
      </c>
      <c r="B3" s="2" t="s">
        <v>73</v>
      </c>
      <c r="C3" s="2" t="s">
        <v>62</v>
      </c>
      <c r="D3" s="2" t="s">
        <v>74</v>
      </c>
      <c r="E3" s="2" t="s">
        <v>13</v>
      </c>
      <c r="F3" s="2" t="s">
        <v>75</v>
      </c>
      <c r="G3" s="2" t="s">
        <v>29</v>
      </c>
      <c r="H3" s="27">
        <v>83.75</v>
      </c>
      <c r="I3" s="9">
        <v>2</v>
      </c>
      <c r="J3" s="5" t="s">
        <v>76</v>
      </c>
    </row>
    <row r="4" spans="1:10" ht="62.4" x14ac:dyDescent="0.3">
      <c r="A4" s="2" t="s">
        <v>77</v>
      </c>
      <c r="B4" s="2" t="s">
        <v>78</v>
      </c>
      <c r="C4" s="2" t="s">
        <v>44</v>
      </c>
      <c r="D4" s="2" t="s">
        <v>79</v>
      </c>
      <c r="E4" s="2" t="s">
        <v>13</v>
      </c>
      <c r="F4" s="2" t="s">
        <v>75</v>
      </c>
      <c r="G4" s="2" t="s">
        <v>29</v>
      </c>
      <c r="H4" s="27">
        <v>86.4</v>
      </c>
      <c r="I4" s="9">
        <v>1</v>
      </c>
      <c r="J4" s="5" t="s">
        <v>76</v>
      </c>
    </row>
    <row r="5" spans="1:10" ht="46.8" x14ac:dyDescent="0.3">
      <c r="A5" s="2" t="s">
        <v>80</v>
      </c>
      <c r="B5" s="2" t="s">
        <v>81</v>
      </c>
      <c r="C5" s="2" t="s">
        <v>36</v>
      </c>
      <c r="D5" s="2" t="s">
        <v>82</v>
      </c>
      <c r="E5" s="2" t="s">
        <v>13</v>
      </c>
      <c r="F5" s="2" t="s">
        <v>75</v>
      </c>
      <c r="G5" s="2" t="s">
        <v>29</v>
      </c>
      <c r="H5" s="27">
        <v>73</v>
      </c>
      <c r="I5" s="9">
        <v>3</v>
      </c>
      <c r="J5" s="5" t="s">
        <v>83</v>
      </c>
    </row>
    <row r="6" spans="1:10" ht="93.6" x14ac:dyDescent="0.3">
      <c r="A6" s="2" t="s">
        <v>84</v>
      </c>
      <c r="B6" s="2" t="s">
        <v>85</v>
      </c>
      <c r="C6" s="2" t="s">
        <v>44</v>
      </c>
      <c r="D6" s="2" t="s">
        <v>86</v>
      </c>
      <c r="E6" s="2" t="s">
        <v>13</v>
      </c>
      <c r="F6" s="2" t="s">
        <v>75</v>
      </c>
      <c r="G6" s="2" t="s">
        <v>29</v>
      </c>
      <c r="H6" s="27">
        <v>81.599999999999994</v>
      </c>
      <c r="I6" s="9">
        <v>2</v>
      </c>
      <c r="J6" s="5" t="s">
        <v>87</v>
      </c>
    </row>
    <row r="7" spans="1:10" ht="46.8" x14ac:dyDescent="0.3">
      <c r="A7" s="2" t="s">
        <v>88</v>
      </c>
      <c r="B7" s="2" t="s">
        <v>89</v>
      </c>
      <c r="C7" s="2" t="s">
        <v>44</v>
      </c>
      <c r="D7" s="2" t="s">
        <v>90</v>
      </c>
      <c r="E7" s="2" t="s">
        <v>13</v>
      </c>
      <c r="F7" s="2" t="s">
        <v>75</v>
      </c>
      <c r="G7" s="2" t="s">
        <v>29</v>
      </c>
      <c r="H7" s="27">
        <v>86.5</v>
      </c>
      <c r="I7" s="9">
        <v>1</v>
      </c>
      <c r="J7" s="5" t="s">
        <v>83</v>
      </c>
    </row>
    <row r="8" spans="1:10" ht="62.4" x14ac:dyDescent="0.3">
      <c r="A8" s="2" t="s">
        <v>91</v>
      </c>
      <c r="B8" s="2" t="s">
        <v>92</v>
      </c>
      <c r="C8" s="2" t="s">
        <v>44</v>
      </c>
      <c r="D8" s="2" t="s">
        <v>93</v>
      </c>
      <c r="E8" s="2" t="s">
        <v>13</v>
      </c>
      <c r="F8" s="2" t="s">
        <v>75</v>
      </c>
      <c r="G8" s="2" t="s">
        <v>29</v>
      </c>
      <c r="H8" s="27">
        <v>76.2</v>
      </c>
      <c r="I8" s="9"/>
      <c r="J8" s="5" t="s">
        <v>94</v>
      </c>
    </row>
    <row r="9" spans="1:10" ht="62.4" x14ac:dyDescent="0.3">
      <c r="A9" s="2" t="s">
        <v>95</v>
      </c>
      <c r="B9" s="2" t="s">
        <v>96</v>
      </c>
      <c r="C9" s="2" t="s">
        <v>62</v>
      </c>
      <c r="D9" s="2" t="s">
        <v>97</v>
      </c>
      <c r="E9" s="2" t="s">
        <v>13</v>
      </c>
      <c r="F9" s="2" t="s">
        <v>75</v>
      </c>
      <c r="G9" s="2" t="s">
        <v>29</v>
      </c>
      <c r="H9" s="27">
        <v>85.25</v>
      </c>
      <c r="I9" s="9">
        <v>2</v>
      </c>
      <c r="J9" s="5" t="s">
        <v>83</v>
      </c>
    </row>
    <row r="10" spans="1:10" ht="62.4" x14ac:dyDescent="0.3">
      <c r="A10" s="2" t="s">
        <v>98</v>
      </c>
      <c r="B10" s="2" t="s">
        <v>99</v>
      </c>
      <c r="C10" s="2" t="s">
        <v>44</v>
      </c>
      <c r="D10" s="2" t="s">
        <v>100</v>
      </c>
      <c r="E10" s="2" t="s">
        <v>13</v>
      </c>
      <c r="F10" s="2" t="s">
        <v>75</v>
      </c>
      <c r="G10" s="2" t="s">
        <v>29</v>
      </c>
      <c r="H10" s="27">
        <v>83.25</v>
      </c>
      <c r="I10" s="9">
        <v>1</v>
      </c>
      <c r="J10" s="5" t="s">
        <v>87</v>
      </c>
    </row>
    <row r="11" spans="1:10" ht="109.2" x14ac:dyDescent="0.3">
      <c r="A11" s="2" t="s">
        <v>101</v>
      </c>
      <c r="B11" s="2" t="s">
        <v>102</v>
      </c>
      <c r="C11" s="2" t="s">
        <v>44</v>
      </c>
      <c r="D11" s="2" t="s">
        <v>103</v>
      </c>
      <c r="E11" s="2" t="s">
        <v>13</v>
      </c>
      <c r="F11" s="2" t="s">
        <v>75</v>
      </c>
      <c r="G11" s="2" t="s">
        <v>29</v>
      </c>
      <c r="H11" s="27">
        <v>83</v>
      </c>
      <c r="I11" s="9"/>
      <c r="J11" s="5" t="s">
        <v>104</v>
      </c>
    </row>
    <row r="12" spans="1:10" ht="46.8" x14ac:dyDescent="0.3">
      <c r="A12" s="2" t="s">
        <v>105</v>
      </c>
      <c r="B12" s="2" t="s">
        <v>106</v>
      </c>
      <c r="C12" s="2" t="s">
        <v>62</v>
      </c>
      <c r="D12" s="2" t="s">
        <v>107</v>
      </c>
      <c r="E12" s="2" t="s">
        <v>13</v>
      </c>
      <c r="F12" s="2" t="s">
        <v>70</v>
      </c>
      <c r="G12" s="2" t="s">
        <v>29</v>
      </c>
      <c r="H12" s="27">
        <v>83.4</v>
      </c>
      <c r="I12" s="9">
        <v>1</v>
      </c>
      <c r="J12" s="5" t="s">
        <v>71</v>
      </c>
    </row>
    <row r="13" spans="1:10" ht="78" x14ac:dyDescent="0.3">
      <c r="A13" s="2" t="s">
        <v>108</v>
      </c>
      <c r="B13" s="2" t="s">
        <v>109</v>
      </c>
      <c r="C13" s="2" t="s">
        <v>44</v>
      </c>
      <c r="D13" s="2" t="s">
        <v>110</v>
      </c>
      <c r="E13" s="2" t="s">
        <v>14</v>
      </c>
      <c r="F13" s="2" t="s">
        <v>70</v>
      </c>
      <c r="G13" s="2" t="s">
        <v>29</v>
      </c>
      <c r="H13" s="27">
        <v>80.25</v>
      </c>
      <c r="I13" s="9">
        <v>1</v>
      </c>
      <c r="J13" s="5" t="s">
        <v>111</v>
      </c>
    </row>
    <row r="14" spans="1:10" ht="78" x14ac:dyDescent="0.3">
      <c r="A14" s="2" t="s">
        <v>112</v>
      </c>
      <c r="B14" s="2" t="s">
        <v>113</v>
      </c>
      <c r="C14" s="2" t="s">
        <v>44</v>
      </c>
      <c r="D14" s="2" t="s">
        <v>79</v>
      </c>
      <c r="E14" s="2" t="s">
        <v>14</v>
      </c>
      <c r="F14" s="2" t="s">
        <v>70</v>
      </c>
      <c r="G14" s="2" t="s">
        <v>29</v>
      </c>
      <c r="H14" s="27">
        <v>90</v>
      </c>
      <c r="I14" s="9">
        <v>1</v>
      </c>
      <c r="J14" s="5" t="s">
        <v>114</v>
      </c>
    </row>
    <row r="15" spans="1:10" ht="46.8" x14ac:dyDescent="0.3">
      <c r="A15" s="2" t="s">
        <v>115</v>
      </c>
      <c r="B15" s="2" t="s">
        <v>116</v>
      </c>
      <c r="C15" s="2" t="s">
        <v>36</v>
      </c>
      <c r="D15" s="2" t="s">
        <v>117</v>
      </c>
      <c r="E15" s="2" t="s">
        <v>14</v>
      </c>
      <c r="F15" s="2" t="s">
        <v>70</v>
      </c>
      <c r="G15" s="2" t="s">
        <v>29</v>
      </c>
      <c r="H15" s="27">
        <v>72.5</v>
      </c>
      <c r="I15" s="9">
        <v>3</v>
      </c>
      <c r="J15" s="5" t="s">
        <v>111</v>
      </c>
    </row>
    <row r="16" spans="1:10" ht="46.8" x14ac:dyDescent="0.3">
      <c r="A16" s="2" t="s">
        <v>118</v>
      </c>
      <c r="B16" s="2" t="s">
        <v>119</v>
      </c>
      <c r="C16" s="2" t="s">
        <v>44</v>
      </c>
      <c r="D16" s="2" t="s">
        <v>120</v>
      </c>
      <c r="E16" s="2" t="s">
        <v>14</v>
      </c>
      <c r="F16" s="2" t="s">
        <v>70</v>
      </c>
      <c r="G16" s="2" t="s">
        <v>29</v>
      </c>
      <c r="H16" s="27">
        <v>72.5</v>
      </c>
      <c r="I16" s="9">
        <v>3</v>
      </c>
      <c r="J16" s="5" t="s">
        <v>114</v>
      </c>
    </row>
    <row r="17" spans="1:10" ht="62.4" x14ac:dyDescent="0.3">
      <c r="A17" s="2" t="s">
        <v>121</v>
      </c>
      <c r="B17" s="2" t="s">
        <v>122</v>
      </c>
      <c r="C17" s="2" t="s">
        <v>62</v>
      </c>
      <c r="D17" s="2" t="s">
        <v>123</v>
      </c>
      <c r="E17" s="2" t="s">
        <v>14</v>
      </c>
      <c r="F17" s="2" t="s">
        <v>70</v>
      </c>
      <c r="G17" s="2" t="s">
        <v>29</v>
      </c>
      <c r="H17" s="27">
        <v>77.75</v>
      </c>
      <c r="I17" s="9">
        <v>2</v>
      </c>
      <c r="J17" s="5" t="s">
        <v>111</v>
      </c>
    </row>
    <row r="18" spans="1:10" ht="46.8" x14ac:dyDescent="0.3">
      <c r="A18" s="2" t="s">
        <v>124</v>
      </c>
      <c r="B18" s="2" t="s">
        <v>125</v>
      </c>
      <c r="C18" s="2" t="s">
        <v>42</v>
      </c>
      <c r="D18" s="2" t="s">
        <v>126</v>
      </c>
      <c r="E18" s="2" t="s">
        <v>14</v>
      </c>
      <c r="F18" s="2" t="s">
        <v>70</v>
      </c>
      <c r="G18" s="2" t="s">
        <v>29</v>
      </c>
      <c r="H18" s="27">
        <v>75</v>
      </c>
      <c r="I18" s="9">
        <v>2</v>
      </c>
      <c r="J18" s="5" t="s">
        <v>114</v>
      </c>
    </row>
    <row r="19" spans="1:10" ht="46.8" x14ac:dyDescent="0.3">
      <c r="A19" s="2" t="s">
        <v>127</v>
      </c>
      <c r="B19" s="2" t="s">
        <v>128</v>
      </c>
      <c r="C19" s="2" t="s">
        <v>44</v>
      </c>
      <c r="D19" s="2" t="s">
        <v>86</v>
      </c>
      <c r="E19" s="2" t="s">
        <v>14</v>
      </c>
      <c r="F19" s="2" t="s">
        <v>75</v>
      </c>
      <c r="G19" s="2" t="s">
        <v>29</v>
      </c>
      <c r="H19" s="27">
        <v>86.4</v>
      </c>
      <c r="I19" s="9">
        <v>1</v>
      </c>
      <c r="J19" s="5" t="s">
        <v>129</v>
      </c>
    </row>
    <row r="20" spans="1:10" ht="46.8" x14ac:dyDescent="0.3">
      <c r="A20" s="2" t="s">
        <v>130</v>
      </c>
      <c r="B20" s="2" t="s">
        <v>131</v>
      </c>
      <c r="C20" s="2" t="s">
        <v>44</v>
      </c>
      <c r="D20" s="2" t="s">
        <v>90</v>
      </c>
      <c r="E20" s="2" t="s">
        <v>14</v>
      </c>
      <c r="F20" s="2" t="s">
        <v>75</v>
      </c>
      <c r="G20" s="2" t="s">
        <v>29</v>
      </c>
      <c r="H20" s="27">
        <v>81.2</v>
      </c>
      <c r="I20" s="9">
        <v>2</v>
      </c>
      <c r="J20" s="5" t="s">
        <v>129</v>
      </c>
    </row>
    <row r="21" spans="1:10" ht="62.4" x14ac:dyDescent="0.3">
      <c r="A21" s="2" t="s">
        <v>132</v>
      </c>
      <c r="B21" s="2" t="s">
        <v>133</v>
      </c>
      <c r="C21" s="2" t="s">
        <v>52</v>
      </c>
      <c r="D21" s="2" t="s">
        <v>134</v>
      </c>
      <c r="E21" s="2" t="s">
        <v>13</v>
      </c>
      <c r="F21" s="2" t="s">
        <v>135</v>
      </c>
      <c r="G21" s="2" t="s">
        <v>28</v>
      </c>
      <c r="H21" s="27">
        <v>71.333333333333329</v>
      </c>
      <c r="I21" s="9">
        <v>1</v>
      </c>
      <c r="J21" s="5" t="s">
        <v>136</v>
      </c>
    </row>
    <row r="22" spans="1:10" ht="78" x14ac:dyDescent="0.3">
      <c r="A22" s="2" t="s">
        <v>137</v>
      </c>
      <c r="B22" s="2" t="s">
        <v>138</v>
      </c>
      <c r="C22" s="2" t="s">
        <v>52</v>
      </c>
      <c r="D22" s="2" t="s">
        <v>139</v>
      </c>
      <c r="E22" s="2" t="s">
        <v>13</v>
      </c>
      <c r="F22" s="2" t="s">
        <v>75</v>
      </c>
      <c r="G22" s="2" t="s">
        <v>28</v>
      </c>
      <c r="H22" s="27">
        <v>73.666666666666671</v>
      </c>
      <c r="I22" s="9">
        <v>1</v>
      </c>
      <c r="J22" s="5" t="s">
        <v>140</v>
      </c>
    </row>
    <row r="23" spans="1:10" ht="78" x14ac:dyDescent="0.3">
      <c r="A23" s="2" t="s">
        <v>141</v>
      </c>
      <c r="B23" s="2" t="s">
        <v>142</v>
      </c>
      <c r="C23" s="2" t="s">
        <v>41</v>
      </c>
      <c r="D23" s="2" t="s">
        <v>143</v>
      </c>
      <c r="E23" s="2" t="s">
        <v>13</v>
      </c>
      <c r="F23" s="2" t="s">
        <v>75</v>
      </c>
      <c r="G23" s="2" t="s">
        <v>28</v>
      </c>
      <c r="H23" s="27">
        <v>66</v>
      </c>
      <c r="I23" s="9">
        <v>2</v>
      </c>
      <c r="J23" s="5" t="s">
        <v>144</v>
      </c>
    </row>
    <row r="24" spans="1:10" ht="62.4" x14ac:dyDescent="0.3">
      <c r="A24" s="2" t="s">
        <v>145</v>
      </c>
      <c r="B24" s="2" t="s">
        <v>146</v>
      </c>
      <c r="C24" s="2" t="s">
        <v>38</v>
      </c>
      <c r="D24" s="2" t="s">
        <v>147</v>
      </c>
      <c r="E24" s="2" t="s">
        <v>13</v>
      </c>
      <c r="F24" s="2" t="s">
        <v>75</v>
      </c>
      <c r="G24" s="2" t="s">
        <v>28</v>
      </c>
      <c r="H24" s="27">
        <v>63.333333333333336</v>
      </c>
      <c r="I24" s="9">
        <v>2</v>
      </c>
      <c r="J24" s="5" t="s">
        <v>140</v>
      </c>
    </row>
    <row r="25" spans="1:10" ht="62.4" x14ac:dyDescent="0.3">
      <c r="A25" s="2" t="s">
        <v>148</v>
      </c>
      <c r="B25" s="2" t="s">
        <v>149</v>
      </c>
      <c r="C25" s="2" t="s">
        <v>38</v>
      </c>
      <c r="D25" s="2" t="s">
        <v>150</v>
      </c>
      <c r="E25" s="2" t="s">
        <v>13</v>
      </c>
      <c r="F25" s="2" t="s">
        <v>75</v>
      </c>
      <c r="G25" s="2" t="s">
        <v>28</v>
      </c>
      <c r="H25" s="27">
        <v>68</v>
      </c>
      <c r="I25" s="9">
        <v>1</v>
      </c>
      <c r="J25" s="5" t="s">
        <v>151</v>
      </c>
    </row>
    <row r="26" spans="1:10" ht="46.8" x14ac:dyDescent="0.3">
      <c r="A26" s="2" t="s">
        <v>152</v>
      </c>
      <c r="B26" s="2" t="s">
        <v>153</v>
      </c>
      <c r="C26" s="2" t="s">
        <v>49</v>
      </c>
      <c r="D26" s="2" t="s">
        <v>154</v>
      </c>
      <c r="E26" s="2" t="s">
        <v>13</v>
      </c>
      <c r="F26" s="2" t="s">
        <v>75</v>
      </c>
      <c r="G26" s="2" t="s">
        <v>28</v>
      </c>
      <c r="H26" s="27">
        <v>67.666666666666671</v>
      </c>
      <c r="I26" s="9">
        <v>2</v>
      </c>
      <c r="J26" s="5" t="s">
        <v>136</v>
      </c>
    </row>
    <row r="27" spans="1:10" s="7" customFormat="1" ht="109.2" x14ac:dyDescent="0.3">
      <c r="A27" s="2" t="s">
        <v>155</v>
      </c>
      <c r="B27" s="2" t="s">
        <v>156</v>
      </c>
      <c r="C27" s="2" t="s">
        <v>35</v>
      </c>
      <c r="D27" s="2" t="s">
        <v>157</v>
      </c>
      <c r="E27" s="2" t="s">
        <v>13</v>
      </c>
      <c r="F27" s="2" t="s">
        <v>75</v>
      </c>
      <c r="G27" s="2" t="s">
        <v>28</v>
      </c>
      <c r="H27" s="27">
        <v>77.333333333333329</v>
      </c>
      <c r="I27" s="9">
        <v>1</v>
      </c>
      <c r="J27" s="5" t="s">
        <v>144</v>
      </c>
    </row>
    <row r="28" spans="1:10" s="7" customFormat="1" ht="62.4" x14ac:dyDescent="0.3">
      <c r="A28" s="2" t="s">
        <v>158</v>
      </c>
      <c r="B28" s="2" t="s">
        <v>159</v>
      </c>
      <c r="C28" s="2" t="s">
        <v>38</v>
      </c>
      <c r="D28" s="2" t="s">
        <v>160</v>
      </c>
      <c r="E28" s="2" t="s">
        <v>14</v>
      </c>
      <c r="F28" s="2" t="s">
        <v>70</v>
      </c>
      <c r="G28" s="2" t="s">
        <v>28</v>
      </c>
      <c r="H28" s="27">
        <v>97</v>
      </c>
      <c r="I28" s="9">
        <v>-1</v>
      </c>
      <c r="J28" s="5" t="s">
        <v>161</v>
      </c>
    </row>
    <row r="29" spans="1:10" ht="46.8" x14ac:dyDescent="0.3">
      <c r="A29" s="2" t="s">
        <v>162</v>
      </c>
      <c r="B29" s="2" t="s">
        <v>163</v>
      </c>
      <c r="C29" s="2" t="s">
        <v>41</v>
      </c>
      <c r="D29" s="2" t="s">
        <v>164</v>
      </c>
      <c r="E29" s="2" t="s">
        <v>13</v>
      </c>
      <c r="F29" s="2" t="s">
        <v>70</v>
      </c>
      <c r="G29" s="2" t="s">
        <v>25</v>
      </c>
      <c r="H29" s="27">
        <v>64.333333333333329</v>
      </c>
      <c r="I29" s="9">
        <v>1</v>
      </c>
      <c r="J29" s="5" t="s">
        <v>165</v>
      </c>
    </row>
    <row r="30" spans="1:10" ht="46.8" x14ac:dyDescent="0.3">
      <c r="A30" s="2" t="s">
        <v>166</v>
      </c>
      <c r="B30" s="2" t="s">
        <v>167</v>
      </c>
      <c r="C30" s="2" t="s">
        <v>41</v>
      </c>
      <c r="D30" s="2" t="s">
        <v>164</v>
      </c>
      <c r="E30" s="2" t="s">
        <v>13</v>
      </c>
      <c r="F30" s="2" t="s">
        <v>70</v>
      </c>
      <c r="G30" s="2" t="s">
        <v>25</v>
      </c>
      <c r="H30" s="27">
        <v>53</v>
      </c>
      <c r="I30" s="9">
        <v>2</v>
      </c>
      <c r="J30" s="5" t="s">
        <v>165</v>
      </c>
    </row>
    <row r="31" spans="1:10" ht="46.8" x14ac:dyDescent="0.3">
      <c r="A31" s="2" t="s">
        <v>168</v>
      </c>
      <c r="B31" s="2" t="s">
        <v>169</v>
      </c>
      <c r="C31" s="2" t="s">
        <v>36</v>
      </c>
      <c r="D31" s="2" t="s">
        <v>170</v>
      </c>
      <c r="E31" s="2" t="s">
        <v>13</v>
      </c>
      <c r="F31" s="2" t="s">
        <v>75</v>
      </c>
      <c r="G31" s="2" t="s">
        <v>25</v>
      </c>
      <c r="H31" s="27">
        <v>50.166666666666664</v>
      </c>
      <c r="I31" s="9">
        <v>1</v>
      </c>
      <c r="J31" s="5" t="s">
        <v>171</v>
      </c>
    </row>
    <row r="32" spans="1:10" ht="46.8" x14ac:dyDescent="0.3">
      <c r="A32" s="2" t="s">
        <v>172</v>
      </c>
      <c r="B32" s="2" t="s">
        <v>173</v>
      </c>
      <c r="C32" s="2" t="s">
        <v>50</v>
      </c>
      <c r="D32" s="2" t="s">
        <v>174</v>
      </c>
      <c r="E32" s="2" t="s">
        <v>13</v>
      </c>
      <c r="F32" s="2" t="s">
        <v>75</v>
      </c>
      <c r="G32" s="2" t="s">
        <v>25</v>
      </c>
      <c r="H32" s="27">
        <v>50.5</v>
      </c>
      <c r="I32" s="9">
        <v>2</v>
      </c>
      <c r="J32" s="5" t="s">
        <v>175</v>
      </c>
    </row>
    <row r="33" spans="1:10" ht="78" x14ac:dyDescent="0.3">
      <c r="A33" s="2" t="s">
        <v>176</v>
      </c>
      <c r="B33" s="2" t="s">
        <v>177</v>
      </c>
      <c r="C33" s="2" t="s">
        <v>44</v>
      </c>
      <c r="D33" s="2" t="s">
        <v>178</v>
      </c>
      <c r="E33" s="2" t="s">
        <v>13</v>
      </c>
      <c r="F33" s="2" t="s">
        <v>75</v>
      </c>
      <c r="G33" s="2" t="s">
        <v>25</v>
      </c>
      <c r="H33" s="27">
        <v>54.833333333333336</v>
      </c>
      <c r="I33" s="9">
        <v>1</v>
      </c>
      <c r="J33" s="5" t="s">
        <v>175</v>
      </c>
    </row>
    <row r="34" spans="1:10" ht="46.8" x14ac:dyDescent="0.3">
      <c r="A34" s="2" t="s">
        <v>179</v>
      </c>
      <c r="B34" s="2" t="s">
        <v>180</v>
      </c>
      <c r="C34" s="2" t="s">
        <v>66</v>
      </c>
      <c r="D34" s="2" t="s">
        <v>181</v>
      </c>
      <c r="E34" s="2" t="s">
        <v>14</v>
      </c>
      <c r="F34" s="2" t="s">
        <v>70</v>
      </c>
      <c r="G34" s="2" t="s">
        <v>25</v>
      </c>
      <c r="H34" s="27">
        <v>71</v>
      </c>
      <c r="I34" s="9">
        <v>1</v>
      </c>
      <c r="J34" s="5" t="s">
        <v>182</v>
      </c>
    </row>
    <row r="35" spans="1:10" ht="46.8" x14ac:dyDescent="0.3">
      <c r="A35" s="2" t="s">
        <v>183</v>
      </c>
      <c r="B35" s="2" t="s">
        <v>184</v>
      </c>
      <c r="C35" s="2" t="s">
        <v>50</v>
      </c>
      <c r="D35" s="2" t="s">
        <v>174</v>
      </c>
      <c r="E35" s="2" t="s">
        <v>14</v>
      </c>
      <c r="F35" s="2" t="s">
        <v>70</v>
      </c>
      <c r="G35" s="2" t="s">
        <v>25</v>
      </c>
      <c r="H35" s="27">
        <v>68</v>
      </c>
      <c r="I35" s="9">
        <v>2</v>
      </c>
      <c r="J35" s="5" t="s">
        <v>185</v>
      </c>
    </row>
    <row r="36" spans="1:10" ht="78" x14ac:dyDescent="0.3">
      <c r="A36" s="2" t="s">
        <v>186</v>
      </c>
      <c r="B36" s="2" t="s">
        <v>187</v>
      </c>
      <c r="C36" s="2" t="s">
        <v>42</v>
      </c>
      <c r="D36" s="2" t="s">
        <v>188</v>
      </c>
      <c r="E36" s="2" t="s">
        <v>14</v>
      </c>
      <c r="F36" s="2" t="s">
        <v>70</v>
      </c>
      <c r="G36" s="2" t="s">
        <v>25</v>
      </c>
      <c r="H36" s="27">
        <v>69.142857142857139</v>
      </c>
      <c r="I36" s="9">
        <v>1</v>
      </c>
      <c r="J36" s="5" t="s">
        <v>185</v>
      </c>
    </row>
    <row r="37" spans="1:10" ht="46.8" x14ac:dyDescent="0.3">
      <c r="A37" s="2" t="s">
        <v>189</v>
      </c>
      <c r="B37" s="2" t="s">
        <v>190</v>
      </c>
      <c r="C37" s="2" t="s">
        <v>47</v>
      </c>
      <c r="D37" s="2" t="s">
        <v>191</v>
      </c>
      <c r="E37" s="2" t="s">
        <v>14</v>
      </c>
      <c r="F37" s="2" t="s">
        <v>75</v>
      </c>
      <c r="G37" s="2" t="s">
        <v>25</v>
      </c>
      <c r="H37" s="27">
        <v>59.666666666666664</v>
      </c>
      <c r="I37" s="9">
        <v>1</v>
      </c>
      <c r="J37" s="5" t="s">
        <v>192</v>
      </c>
    </row>
    <row r="38" spans="1:10" ht="46.8" x14ac:dyDescent="0.3">
      <c r="A38" s="2" t="s">
        <v>193</v>
      </c>
      <c r="B38" s="2" t="s">
        <v>194</v>
      </c>
      <c r="C38" s="2" t="s">
        <v>44</v>
      </c>
      <c r="D38" s="2" t="s">
        <v>195</v>
      </c>
      <c r="E38" s="2" t="s">
        <v>14</v>
      </c>
      <c r="F38" s="2" t="s">
        <v>75</v>
      </c>
      <c r="G38" s="2" t="s">
        <v>25</v>
      </c>
      <c r="H38" s="27">
        <v>58</v>
      </c>
      <c r="I38" s="9">
        <v>2</v>
      </c>
      <c r="J38" s="5" t="s">
        <v>192</v>
      </c>
    </row>
    <row r="39" spans="1:10" ht="67.2" customHeight="1" x14ac:dyDescent="0.3">
      <c r="A39" s="2" t="s">
        <v>196</v>
      </c>
      <c r="B39" s="2" t="s">
        <v>197</v>
      </c>
      <c r="C39" s="2" t="s">
        <v>44</v>
      </c>
      <c r="D39" s="2" t="s">
        <v>198</v>
      </c>
      <c r="E39" s="2" t="s">
        <v>13</v>
      </c>
      <c r="F39" s="2" t="s">
        <v>75</v>
      </c>
      <c r="G39" s="2" t="s">
        <v>20</v>
      </c>
      <c r="H39" s="27">
        <v>65.666666666666671</v>
      </c>
      <c r="I39" s="9">
        <v>1</v>
      </c>
      <c r="J39" s="5" t="s">
        <v>199</v>
      </c>
    </row>
    <row r="40" spans="1:10" ht="62.4" x14ac:dyDescent="0.3">
      <c r="A40" s="2" t="s">
        <v>200</v>
      </c>
      <c r="B40" s="2" t="s">
        <v>201</v>
      </c>
      <c r="C40" s="2" t="s">
        <v>44</v>
      </c>
      <c r="D40" s="2" t="s">
        <v>202</v>
      </c>
      <c r="E40" s="2" t="s">
        <v>14</v>
      </c>
      <c r="F40" s="2" t="s">
        <v>70</v>
      </c>
      <c r="G40" s="2" t="s">
        <v>20</v>
      </c>
      <c r="H40" s="27">
        <v>69.666666666666671</v>
      </c>
      <c r="I40" s="9">
        <v>1</v>
      </c>
      <c r="J40" s="5" t="s">
        <v>203</v>
      </c>
    </row>
    <row r="41" spans="1:10" ht="46.8" x14ac:dyDescent="0.3">
      <c r="A41" s="2" t="s">
        <v>204</v>
      </c>
      <c r="B41" s="2" t="s">
        <v>205</v>
      </c>
      <c r="C41" s="2" t="s">
        <v>51</v>
      </c>
      <c r="D41" s="2" t="s">
        <v>206</v>
      </c>
      <c r="E41" s="2" t="s">
        <v>14</v>
      </c>
      <c r="F41" s="2" t="s">
        <v>75</v>
      </c>
      <c r="G41" s="2" t="s">
        <v>20</v>
      </c>
      <c r="H41" s="27">
        <v>87</v>
      </c>
      <c r="I41" s="9">
        <v>1</v>
      </c>
      <c r="J41" s="5" t="s">
        <v>207</v>
      </c>
    </row>
    <row r="42" spans="1:10" ht="46.8" x14ac:dyDescent="0.3">
      <c r="A42" s="2" t="s">
        <v>208</v>
      </c>
      <c r="B42" s="2" t="s">
        <v>209</v>
      </c>
      <c r="C42" s="2" t="s">
        <v>44</v>
      </c>
      <c r="D42" s="2" t="s">
        <v>198</v>
      </c>
      <c r="E42" s="2" t="s">
        <v>15</v>
      </c>
      <c r="F42" s="2" t="s">
        <v>75</v>
      </c>
      <c r="G42" s="2" t="s">
        <v>20</v>
      </c>
      <c r="H42" s="27">
        <v>68.333333333333329</v>
      </c>
      <c r="I42" s="9">
        <v>1</v>
      </c>
      <c r="J42" s="5" t="s">
        <v>210</v>
      </c>
    </row>
    <row r="43" spans="1:10" ht="46.8" x14ac:dyDescent="0.3">
      <c r="A43" s="2" t="s">
        <v>211</v>
      </c>
      <c r="B43" s="2" t="s">
        <v>212</v>
      </c>
      <c r="C43" s="2" t="s">
        <v>47</v>
      </c>
      <c r="D43" s="2" t="s">
        <v>213</v>
      </c>
      <c r="E43" s="2" t="s">
        <v>13</v>
      </c>
      <c r="F43" s="2" t="s">
        <v>75</v>
      </c>
      <c r="G43" s="2" t="s">
        <v>21</v>
      </c>
      <c r="H43" s="27">
        <v>78.8</v>
      </c>
      <c r="I43" s="9">
        <v>1</v>
      </c>
      <c r="J43" s="5" t="s">
        <v>214</v>
      </c>
    </row>
    <row r="44" spans="1:10" ht="46.8" x14ac:dyDescent="0.3">
      <c r="A44" s="2" t="s">
        <v>215</v>
      </c>
      <c r="B44" s="2" t="s">
        <v>216</v>
      </c>
      <c r="C44" s="2" t="s">
        <v>47</v>
      </c>
      <c r="D44" s="2" t="s">
        <v>213</v>
      </c>
      <c r="E44" s="2" t="s">
        <v>13</v>
      </c>
      <c r="F44" s="2" t="s">
        <v>75</v>
      </c>
      <c r="G44" s="2" t="s">
        <v>21</v>
      </c>
      <c r="H44" s="27">
        <v>77.8</v>
      </c>
      <c r="I44" s="9">
        <v>2</v>
      </c>
      <c r="J44" s="5" t="s">
        <v>214</v>
      </c>
    </row>
    <row r="45" spans="1:10" ht="46.8" x14ac:dyDescent="0.3">
      <c r="A45" s="2" t="s">
        <v>217</v>
      </c>
      <c r="B45" s="2" t="s">
        <v>218</v>
      </c>
      <c r="C45" s="2" t="s">
        <v>49</v>
      </c>
      <c r="D45" s="2" t="s">
        <v>219</v>
      </c>
      <c r="E45" s="2" t="s">
        <v>13</v>
      </c>
      <c r="F45" s="2" t="s">
        <v>75</v>
      </c>
      <c r="G45" s="2" t="s">
        <v>21</v>
      </c>
      <c r="H45" s="27">
        <v>68.8</v>
      </c>
      <c r="I45" s="9">
        <v>3</v>
      </c>
      <c r="J45" s="5" t="s">
        <v>214</v>
      </c>
    </row>
    <row r="46" spans="1:10" ht="46.8" x14ac:dyDescent="0.3">
      <c r="A46" s="2" t="s">
        <v>220</v>
      </c>
      <c r="B46" s="2" t="s">
        <v>221</v>
      </c>
      <c r="C46" s="2" t="s">
        <v>41</v>
      </c>
      <c r="D46" s="2" t="s">
        <v>222</v>
      </c>
      <c r="E46" s="2" t="s">
        <v>14</v>
      </c>
      <c r="F46" s="2" t="s">
        <v>70</v>
      </c>
      <c r="G46" s="2" t="s">
        <v>21</v>
      </c>
      <c r="H46" s="27">
        <v>82.4</v>
      </c>
      <c r="I46" s="9">
        <v>1</v>
      </c>
      <c r="J46" s="5" t="s">
        <v>223</v>
      </c>
    </row>
    <row r="47" spans="1:10" ht="46.8" x14ac:dyDescent="0.3">
      <c r="A47" s="2" t="s">
        <v>224</v>
      </c>
      <c r="B47" s="2" t="s">
        <v>225</v>
      </c>
      <c r="C47" s="2" t="s">
        <v>50</v>
      </c>
      <c r="D47" s="2" t="s">
        <v>226</v>
      </c>
      <c r="E47" s="2" t="s">
        <v>14</v>
      </c>
      <c r="F47" s="2" t="s">
        <v>70</v>
      </c>
      <c r="G47" s="2" t="s">
        <v>21</v>
      </c>
      <c r="H47" s="27">
        <v>70.75</v>
      </c>
      <c r="I47" s="9">
        <v>2</v>
      </c>
      <c r="J47" s="5" t="s">
        <v>223</v>
      </c>
    </row>
    <row r="48" spans="1:10" ht="54" customHeight="1" x14ac:dyDescent="0.3">
      <c r="A48" s="2" t="s">
        <v>227</v>
      </c>
      <c r="B48" s="2" t="s">
        <v>228</v>
      </c>
      <c r="C48" s="2" t="s">
        <v>49</v>
      </c>
      <c r="D48" s="2" t="s">
        <v>229</v>
      </c>
      <c r="E48" s="2" t="s">
        <v>15</v>
      </c>
      <c r="F48" s="2" t="s">
        <v>75</v>
      </c>
      <c r="G48" s="2" t="s">
        <v>21</v>
      </c>
      <c r="H48" s="27">
        <v>72.8</v>
      </c>
      <c r="I48" s="9">
        <v>1</v>
      </c>
      <c r="J48" s="5" t="s">
        <v>230</v>
      </c>
    </row>
    <row r="49" spans="1:10" ht="62.4" x14ac:dyDescent="0.3">
      <c r="A49" s="2" t="s">
        <v>231</v>
      </c>
      <c r="B49" s="2" t="s">
        <v>232</v>
      </c>
      <c r="C49" s="2" t="s">
        <v>62</v>
      </c>
      <c r="D49" s="2" t="s">
        <v>97</v>
      </c>
      <c r="E49" s="2" t="s">
        <v>13</v>
      </c>
      <c r="F49" s="2" t="s">
        <v>70</v>
      </c>
      <c r="G49" s="2" t="s">
        <v>29</v>
      </c>
      <c r="H49" s="27">
        <v>72.666666666666671</v>
      </c>
      <c r="I49" s="9">
        <v>3</v>
      </c>
      <c r="J49" s="5" t="s">
        <v>71</v>
      </c>
    </row>
    <row r="50" spans="1:10" ht="156" x14ac:dyDescent="0.3">
      <c r="A50" s="2" t="s">
        <v>233</v>
      </c>
      <c r="B50" s="2" t="s">
        <v>234</v>
      </c>
      <c r="C50" s="2" t="s">
        <v>42</v>
      </c>
      <c r="D50" s="2" t="s">
        <v>235</v>
      </c>
      <c r="E50" s="2" t="s">
        <v>13</v>
      </c>
      <c r="F50" s="2" t="s">
        <v>70</v>
      </c>
      <c r="G50" s="2" t="s">
        <v>22</v>
      </c>
      <c r="H50" s="27">
        <v>74</v>
      </c>
      <c r="I50" s="9">
        <v>1</v>
      </c>
      <c r="J50" s="5" t="s">
        <v>236</v>
      </c>
    </row>
    <row r="51" spans="1:10" ht="78" x14ac:dyDescent="0.3">
      <c r="A51" s="2" t="s">
        <v>237</v>
      </c>
      <c r="B51" s="2" t="s">
        <v>238</v>
      </c>
      <c r="C51" s="2" t="s">
        <v>44</v>
      </c>
      <c r="D51" s="2" t="s">
        <v>239</v>
      </c>
      <c r="E51" s="2" t="s">
        <v>13</v>
      </c>
      <c r="F51" s="2" t="s">
        <v>75</v>
      </c>
      <c r="G51" s="2" t="s">
        <v>22</v>
      </c>
      <c r="H51" s="27">
        <v>78.055555555555557</v>
      </c>
      <c r="I51" s="9">
        <v>1</v>
      </c>
      <c r="J51" s="5" t="s">
        <v>240</v>
      </c>
    </row>
    <row r="52" spans="1:10" ht="78" x14ac:dyDescent="0.3">
      <c r="A52" s="2" t="s">
        <v>241</v>
      </c>
      <c r="B52" s="2" t="s">
        <v>242</v>
      </c>
      <c r="C52" s="2" t="s">
        <v>50</v>
      </c>
      <c r="D52" s="2" t="s">
        <v>243</v>
      </c>
      <c r="E52" s="2" t="s">
        <v>13</v>
      </c>
      <c r="F52" s="2" t="s">
        <v>75</v>
      </c>
      <c r="G52" s="2" t="s">
        <v>22</v>
      </c>
      <c r="H52" s="27">
        <v>69.666666666666671</v>
      </c>
      <c r="I52" s="9">
        <v>2</v>
      </c>
      <c r="J52" s="5" t="s">
        <v>244</v>
      </c>
    </row>
    <row r="53" spans="1:10" ht="93.6" x14ac:dyDescent="0.3">
      <c r="A53" s="2" t="s">
        <v>245</v>
      </c>
      <c r="B53" s="2" t="s">
        <v>246</v>
      </c>
      <c r="C53" s="2" t="s">
        <v>38</v>
      </c>
      <c r="D53" s="2" t="s">
        <v>247</v>
      </c>
      <c r="E53" s="2" t="s">
        <v>13</v>
      </c>
      <c r="F53" s="2" t="s">
        <v>75</v>
      </c>
      <c r="G53" s="2" t="s">
        <v>22</v>
      </c>
      <c r="H53" s="27">
        <v>70.444444444444443</v>
      </c>
      <c r="I53" s="9">
        <v>2</v>
      </c>
      <c r="J53" s="5" t="s">
        <v>248</v>
      </c>
    </row>
    <row r="54" spans="1:10" ht="62.4" x14ac:dyDescent="0.3">
      <c r="A54" s="2" t="s">
        <v>249</v>
      </c>
      <c r="B54" s="2" t="s">
        <v>250</v>
      </c>
      <c r="C54" s="2" t="s">
        <v>63</v>
      </c>
      <c r="D54" s="2" t="s">
        <v>251</v>
      </c>
      <c r="E54" s="2" t="s">
        <v>13</v>
      </c>
      <c r="F54" s="2" t="s">
        <v>75</v>
      </c>
      <c r="G54" s="2" t="s">
        <v>22</v>
      </c>
      <c r="H54" s="27">
        <v>71.944444444444443</v>
      </c>
      <c r="I54" s="9">
        <v>1</v>
      </c>
      <c r="J54" s="5" t="s">
        <v>244</v>
      </c>
    </row>
    <row r="55" spans="1:10" ht="78" x14ac:dyDescent="0.3">
      <c r="A55" s="2" t="s">
        <v>252</v>
      </c>
      <c r="B55" s="2" t="s">
        <v>253</v>
      </c>
      <c r="C55" s="2" t="s">
        <v>50</v>
      </c>
      <c r="D55" s="2" t="s">
        <v>254</v>
      </c>
      <c r="E55" s="2" t="s">
        <v>14</v>
      </c>
      <c r="F55" s="2" t="s">
        <v>70</v>
      </c>
      <c r="G55" s="2" t="s">
        <v>22</v>
      </c>
      <c r="H55" s="27">
        <v>80.8</v>
      </c>
      <c r="I55" s="9"/>
      <c r="J55" s="5" t="s">
        <v>255</v>
      </c>
    </row>
    <row r="56" spans="1:10" ht="52.2" customHeight="1" x14ac:dyDescent="0.3">
      <c r="A56" s="2" t="s">
        <v>256</v>
      </c>
      <c r="B56" s="2" t="s">
        <v>257</v>
      </c>
      <c r="C56" s="2" t="s">
        <v>42</v>
      </c>
      <c r="D56" s="2" t="s">
        <v>258</v>
      </c>
      <c r="E56" s="2" t="s">
        <v>14</v>
      </c>
      <c r="F56" s="2" t="s">
        <v>70</v>
      </c>
      <c r="G56" s="2" t="s">
        <v>22</v>
      </c>
      <c r="H56" s="27">
        <v>87.2</v>
      </c>
      <c r="I56" s="9">
        <v>1</v>
      </c>
      <c r="J56" s="5" t="s">
        <v>259</v>
      </c>
    </row>
    <row r="57" spans="1:10" ht="46.8" x14ac:dyDescent="0.3">
      <c r="A57" s="2" t="s">
        <v>260</v>
      </c>
      <c r="B57" s="2" t="s">
        <v>261</v>
      </c>
      <c r="C57" s="2" t="s">
        <v>42</v>
      </c>
      <c r="D57" s="2" t="s">
        <v>262</v>
      </c>
      <c r="E57" s="2" t="s">
        <v>14</v>
      </c>
      <c r="F57" s="2" t="s">
        <v>70</v>
      </c>
      <c r="G57" s="2" t="s">
        <v>22</v>
      </c>
      <c r="H57" s="27">
        <v>80.2</v>
      </c>
      <c r="I57" s="9">
        <v>2</v>
      </c>
      <c r="J57" s="5" t="s">
        <v>259</v>
      </c>
    </row>
    <row r="58" spans="1:10" ht="62.4" x14ac:dyDescent="0.3">
      <c r="A58" s="2" t="s">
        <v>263</v>
      </c>
      <c r="B58" s="2" t="s">
        <v>264</v>
      </c>
      <c r="C58" s="2" t="s">
        <v>50</v>
      </c>
      <c r="D58" s="2" t="s">
        <v>265</v>
      </c>
      <c r="E58" s="2" t="s">
        <v>14</v>
      </c>
      <c r="F58" s="2" t="s">
        <v>70</v>
      </c>
      <c r="G58" s="2" t="s">
        <v>22</v>
      </c>
      <c r="H58" s="27">
        <v>80</v>
      </c>
      <c r="I58" s="9">
        <v>3</v>
      </c>
      <c r="J58" s="5" t="s">
        <v>259</v>
      </c>
    </row>
    <row r="59" spans="1:10" ht="62.4" x14ac:dyDescent="0.3">
      <c r="A59" s="2" t="s">
        <v>266</v>
      </c>
      <c r="B59" s="2" t="s">
        <v>267</v>
      </c>
      <c r="C59" s="2" t="s">
        <v>38</v>
      </c>
      <c r="D59" s="2" t="s">
        <v>268</v>
      </c>
      <c r="E59" s="2" t="s">
        <v>13</v>
      </c>
      <c r="F59" s="2" t="s">
        <v>70</v>
      </c>
      <c r="G59" s="2" t="s">
        <v>26</v>
      </c>
      <c r="H59" s="27">
        <v>60.4</v>
      </c>
      <c r="I59" s="9">
        <v>2</v>
      </c>
      <c r="J59" s="5" t="s">
        <v>269</v>
      </c>
    </row>
    <row r="60" spans="1:10" ht="93.6" x14ac:dyDescent="0.3">
      <c r="A60" s="2" t="s">
        <v>270</v>
      </c>
      <c r="B60" s="2" t="s">
        <v>271</v>
      </c>
      <c r="C60" s="2" t="s">
        <v>42</v>
      </c>
      <c r="D60" s="2" t="s">
        <v>272</v>
      </c>
      <c r="E60" s="2" t="s">
        <v>13</v>
      </c>
      <c r="F60" s="2" t="s">
        <v>70</v>
      </c>
      <c r="G60" s="2" t="s">
        <v>26</v>
      </c>
      <c r="H60" s="27">
        <v>68.599999999999994</v>
      </c>
      <c r="I60" s="9">
        <v>1</v>
      </c>
      <c r="J60" s="5" t="s">
        <v>269</v>
      </c>
    </row>
    <row r="61" spans="1:10" ht="62.4" x14ac:dyDescent="0.3">
      <c r="A61" s="2" t="s">
        <v>273</v>
      </c>
      <c r="B61" s="2" t="s">
        <v>274</v>
      </c>
      <c r="C61" s="2" t="s">
        <v>42</v>
      </c>
      <c r="D61" s="2" t="s">
        <v>275</v>
      </c>
      <c r="E61" s="2" t="s">
        <v>13</v>
      </c>
      <c r="F61" s="2" t="s">
        <v>75</v>
      </c>
      <c r="G61" s="2" t="s">
        <v>26</v>
      </c>
      <c r="H61" s="27">
        <v>79.2</v>
      </c>
      <c r="I61" s="9">
        <v>1</v>
      </c>
      <c r="J61" s="5" t="s">
        <v>276</v>
      </c>
    </row>
    <row r="62" spans="1:10" ht="46.8" x14ac:dyDescent="0.3">
      <c r="A62" s="2" t="s">
        <v>277</v>
      </c>
      <c r="B62" s="2" t="s">
        <v>278</v>
      </c>
      <c r="C62" s="2" t="s">
        <v>62</v>
      </c>
      <c r="D62" s="2" t="s">
        <v>279</v>
      </c>
      <c r="E62" s="2" t="s">
        <v>13</v>
      </c>
      <c r="F62" s="2" t="s">
        <v>75</v>
      </c>
      <c r="G62" s="2" t="s">
        <v>22</v>
      </c>
      <c r="H62" s="27">
        <v>73</v>
      </c>
      <c r="I62" s="9">
        <v>1</v>
      </c>
      <c r="J62" s="5" t="s">
        <v>248</v>
      </c>
    </row>
    <row r="63" spans="1:10" ht="62.4" x14ac:dyDescent="0.3">
      <c r="A63" s="2" t="s">
        <v>280</v>
      </c>
      <c r="B63" s="2" t="s">
        <v>281</v>
      </c>
      <c r="C63" s="2" t="s">
        <v>62</v>
      </c>
      <c r="D63" s="2" t="s">
        <v>279</v>
      </c>
      <c r="E63" s="2" t="s">
        <v>13</v>
      </c>
      <c r="F63" s="2" t="s">
        <v>75</v>
      </c>
      <c r="G63" s="2" t="s">
        <v>26</v>
      </c>
      <c r="H63" s="27">
        <v>77.2</v>
      </c>
      <c r="I63" s="9">
        <v>2</v>
      </c>
      <c r="J63" s="5" t="s">
        <v>276</v>
      </c>
    </row>
    <row r="64" spans="1:10" ht="62.4" x14ac:dyDescent="0.3">
      <c r="A64" s="2" t="s">
        <v>282</v>
      </c>
      <c r="B64" s="2" t="s">
        <v>283</v>
      </c>
      <c r="C64" s="2" t="s">
        <v>35</v>
      </c>
      <c r="D64" s="2" t="s">
        <v>284</v>
      </c>
      <c r="E64" s="2" t="s">
        <v>13</v>
      </c>
      <c r="F64" s="2" t="s">
        <v>75</v>
      </c>
      <c r="G64" s="2" t="s">
        <v>26</v>
      </c>
      <c r="H64" s="27">
        <v>62.333333333333336</v>
      </c>
      <c r="I64" s="9">
        <v>3</v>
      </c>
      <c r="J64" s="5" t="s">
        <v>276</v>
      </c>
    </row>
    <row r="65" spans="1:10" ht="62.4" x14ac:dyDescent="0.3">
      <c r="A65" s="2" t="s">
        <v>285</v>
      </c>
      <c r="B65" s="2" t="s">
        <v>286</v>
      </c>
      <c r="C65" s="2" t="s">
        <v>42</v>
      </c>
      <c r="D65" s="2" t="s">
        <v>262</v>
      </c>
      <c r="E65" s="2" t="s">
        <v>14</v>
      </c>
      <c r="F65" s="2" t="s">
        <v>70</v>
      </c>
      <c r="G65" s="2" t="s">
        <v>26</v>
      </c>
      <c r="H65" s="27">
        <v>65.5</v>
      </c>
      <c r="I65" s="9">
        <v>2</v>
      </c>
      <c r="J65" s="5" t="s">
        <v>287</v>
      </c>
    </row>
    <row r="66" spans="1:10" ht="78" x14ac:dyDescent="0.3">
      <c r="A66" s="2" t="s">
        <v>288</v>
      </c>
      <c r="B66" s="2" t="s">
        <v>289</v>
      </c>
      <c r="C66" s="2" t="s">
        <v>42</v>
      </c>
      <c r="D66" s="2" t="s">
        <v>258</v>
      </c>
      <c r="E66" s="2" t="s">
        <v>14</v>
      </c>
      <c r="F66" s="2" t="s">
        <v>70</v>
      </c>
      <c r="G66" s="2" t="s">
        <v>26</v>
      </c>
      <c r="H66" s="27">
        <v>67.5</v>
      </c>
      <c r="I66" s="9">
        <v>1</v>
      </c>
      <c r="J66" s="5" t="s">
        <v>287</v>
      </c>
    </row>
    <row r="67" spans="1:10" s="7" customFormat="1" ht="62.4" x14ac:dyDescent="0.3">
      <c r="A67" s="2" t="s">
        <v>290</v>
      </c>
      <c r="B67" s="2" t="s">
        <v>291</v>
      </c>
      <c r="C67" s="2" t="s">
        <v>62</v>
      </c>
      <c r="D67" s="2" t="s">
        <v>292</v>
      </c>
      <c r="E67" s="2" t="s">
        <v>13</v>
      </c>
      <c r="F67" s="2" t="s">
        <v>70</v>
      </c>
      <c r="G67" s="2" t="s">
        <v>27</v>
      </c>
      <c r="H67" s="27">
        <v>92.25</v>
      </c>
      <c r="I67" s="9"/>
      <c r="J67" s="5" t="s">
        <v>293</v>
      </c>
    </row>
    <row r="68" spans="1:10" ht="62.4" x14ac:dyDescent="0.3">
      <c r="A68" s="2" t="s">
        <v>294</v>
      </c>
      <c r="B68" s="2" t="s">
        <v>295</v>
      </c>
      <c r="C68" s="2" t="s">
        <v>54</v>
      </c>
      <c r="D68" s="2" t="s">
        <v>296</v>
      </c>
      <c r="E68" s="2" t="s">
        <v>13</v>
      </c>
      <c r="F68" s="2" t="s">
        <v>75</v>
      </c>
      <c r="G68" s="2" t="s">
        <v>27</v>
      </c>
      <c r="H68" s="27">
        <v>86</v>
      </c>
      <c r="I68" s="9"/>
      <c r="J68" s="5" t="s">
        <v>297</v>
      </c>
    </row>
    <row r="69" spans="1:10" ht="62.4" x14ac:dyDescent="0.3">
      <c r="A69" s="2" t="s">
        <v>298</v>
      </c>
      <c r="B69" s="2" t="s">
        <v>299</v>
      </c>
      <c r="C69" s="2" t="s">
        <v>50</v>
      </c>
      <c r="D69" s="2" t="s">
        <v>300</v>
      </c>
      <c r="E69" s="2" t="s">
        <v>14</v>
      </c>
      <c r="F69" s="2" t="s">
        <v>75</v>
      </c>
      <c r="G69" s="2" t="s">
        <v>27</v>
      </c>
      <c r="H69" s="27">
        <v>77.5</v>
      </c>
      <c r="I69" s="9">
        <v>-1</v>
      </c>
      <c r="J69" s="5" t="s">
        <v>301</v>
      </c>
    </row>
    <row r="70" spans="1:10" ht="62.4" x14ac:dyDescent="0.3">
      <c r="A70" s="2" t="s">
        <v>302</v>
      </c>
      <c r="B70" s="2" t="s">
        <v>303</v>
      </c>
      <c r="C70" s="2" t="s">
        <v>47</v>
      </c>
      <c r="D70" s="2" t="s">
        <v>304</v>
      </c>
      <c r="E70" s="2" t="s">
        <v>15</v>
      </c>
      <c r="F70" s="2" t="s">
        <v>75</v>
      </c>
      <c r="G70" s="2" t="s">
        <v>27</v>
      </c>
      <c r="H70" s="27">
        <v>71.75</v>
      </c>
      <c r="I70" s="9">
        <v>-1</v>
      </c>
      <c r="J70" s="5" t="s">
        <v>305</v>
      </c>
    </row>
    <row r="71" spans="1:10" ht="78" x14ac:dyDescent="0.3">
      <c r="A71" s="2" t="s">
        <v>306</v>
      </c>
      <c r="B71" s="2" t="s">
        <v>307</v>
      </c>
      <c r="C71" s="2" t="s">
        <v>60</v>
      </c>
      <c r="D71" s="2" t="s">
        <v>308</v>
      </c>
      <c r="E71" s="2" t="s">
        <v>13</v>
      </c>
      <c r="F71" s="2" t="s">
        <v>70</v>
      </c>
      <c r="G71" s="2" t="s">
        <v>23</v>
      </c>
      <c r="H71" s="27">
        <v>76.166666666666671</v>
      </c>
      <c r="I71" s="9">
        <v>1</v>
      </c>
      <c r="J71" s="5" t="s">
        <v>309</v>
      </c>
    </row>
    <row r="72" spans="1:10" ht="78" x14ac:dyDescent="0.3">
      <c r="A72" s="2" t="s">
        <v>310</v>
      </c>
      <c r="B72" s="2" t="s">
        <v>311</v>
      </c>
      <c r="C72" s="2" t="s">
        <v>50</v>
      </c>
      <c r="D72" s="2" t="s">
        <v>312</v>
      </c>
      <c r="E72" s="2" t="s">
        <v>13</v>
      </c>
      <c r="F72" s="2" t="s">
        <v>75</v>
      </c>
      <c r="G72" s="2" t="s">
        <v>23</v>
      </c>
      <c r="H72" s="27">
        <v>70.142857142857139</v>
      </c>
      <c r="I72" s="9">
        <v>2</v>
      </c>
      <c r="J72" s="5" t="s">
        <v>313</v>
      </c>
    </row>
    <row r="73" spans="1:10" ht="78" x14ac:dyDescent="0.3">
      <c r="A73" s="2" t="s">
        <v>314</v>
      </c>
      <c r="B73" s="2" t="s">
        <v>315</v>
      </c>
      <c r="C73" s="2" t="s">
        <v>35</v>
      </c>
      <c r="D73" s="2" t="s">
        <v>316</v>
      </c>
      <c r="E73" s="2" t="s">
        <v>13</v>
      </c>
      <c r="F73" s="2" t="s">
        <v>75</v>
      </c>
      <c r="G73" s="2" t="s">
        <v>23</v>
      </c>
      <c r="H73" s="27">
        <v>72.571428571428569</v>
      </c>
      <c r="I73" s="9">
        <v>2</v>
      </c>
      <c r="J73" s="5" t="s">
        <v>317</v>
      </c>
    </row>
    <row r="74" spans="1:10" ht="78" x14ac:dyDescent="0.3">
      <c r="A74" s="2" t="s">
        <v>318</v>
      </c>
      <c r="B74" s="2" t="s">
        <v>319</v>
      </c>
      <c r="C74" s="2" t="s">
        <v>42</v>
      </c>
      <c r="D74" s="2" t="s">
        <v>320</v>
      </c>
      <c r="E74" s="2" t="s">
        <v>13</v>
      </c>
      <c r="F74" s="2" t="s">
        <v>75</v>
      </c>
      <c r="G74" s="2" t="s">
        <v>23</v>
      </c>
      <c r="H74" s="27">
        <v>80</v>
      </c>
      <c r="I74" s="9">
        <v>1</v>
      </c>
      <c r="J74" s="5" t="s">
        <v>313</v>
      </c>
    </row>
    <row r="75" spans="1:10" ht="78" x14ac:dyDescent="0.3">
      <c r="A75" s="2" t="s">
        <v>321</v>
      </c>
      <c r="B75" s="2" t="s">
        <v>322</v>
      </c>
      <c r="C75" s="2" t="s">
        <v>53</v>
      </c>
      <c r="D75" s="2" t="s">
        <v>323</v>
      </c>
      <c r="E75" s="2" t="s">
        <v>13</v>
      </c>
      <c r="F75" s="2" t="s">
        <v>75</v>
      </c>
      <c r="G75" s="2" t="s">
        <v>23</v>
      </c>
      <c r="H75" s="27">
        <v>69.875</v>
      </c>
      <c r="I75" s="9">
        <v>3</v>
      </c>
      <c r="J75" s="5" t="s">
        <v>317</v>
      </c>
    </row>
    <row r="76" spans="1:10" ht="78" x14ac:dyDescent="0.3">
      <c r="A76" s="2" t="s">
        <v>324</v>
      </c>
      <c r="B76" s="2" t="s">
        <v>325</v>
      </c>
      <c r="C76" s="2" t="s">
        <v>62</v>
      </c>
      <c r="D76" s="2" t="s">
        <v>326</v>
      </c>
      <c r="E76" s="2" t="s">
        <v>13</v>
      </c>
      <c r="F76" s="2" t="s">
        <v>75</v>
      </c>
      <c r="G76" s="2" t="s">
        <v>23</v>
      </c>
      <c r="H76" s="27">
        <v>76.5</v>
      </c>
      <c r="I76" s="9">
        <v>1</v>
      </c>
      <c r="J76" s="5" t="s">
        <v>317</v>
      </c>
    </row>
    <row r="77" spans="1:10" ht="78" x14ac:dyDescent="0.3">
      <c r="A77" s="2" t="s">
        <v>327</v>
      </c>
      <c r="B77" s="2" t="s">
        <v>328</v>
      </c>
      <c r="C77" s="2" t="s">
        <v>62</v>
      </c>
      <c r="D77" s="2" t="s">
        <v>329</v>
      </c>
      <c r="E77" s="2" t="s">
        <v>14</v>
      </c>
      <c r="F77" s="2" t="s">
        <v>70</v>
      </c>
      <c r="G77" s="2" t="s">
        <v>23</v>
      </c>
      <c r="H77" s="27">
        <v>75.285714285714292</v>
      </c>
      <c r="I77" s="9">
        <v>3</v>
      </c>
      <c r="J77" s="5" t="s">
        <v>330</v>
      </c>
    </row>
    <row r="78" spans="1:10" ht="78" x14ac:dyDescent="0.3">
      <c r="A78" s="2" t="s">
        <v>331</v>
      </c>
      <c r="B78" s="2" t="s">
        <v>332</v>
      </c>
      <c r="C78" s="2" t="s">
        <v>60</v>
      </c>
      <c r="D78" s="2" t="s">
        <v>333</v>
      </c>
      <c r="E78" s="2" t="s">
        <v>14</v>
      </c>
      <c r="F78" s="2" t="s">
        <v>70</v>
      </c>
      <c r="G78" s="2" t="s">
        <v>23</v>
      </c>
      <c r="H78" s="27">
        <v>86.714285714285708</v>
      </c>
      <c r="I78" s="9">
        <v>1</v>
      </c>
      <c r="J78" s="5" t="s">
        <v>330</v>
      </c>
    </row>
    <row r="79" spans="1:10" s="7" customFormat="1" ht="93.6" x14ac:dyDescent="0.3">
      <c r="A79" s="2" t="s">
        <v>334</v>
      </c>
      <c r="B79" s="2" t="s">
        <v>335</v>
      </c>
      <c r="C79" s="2" t="s">
        <v>44</v>
      </c>
      <c r="D79" s="2" t="s">
        <v>336</v>
      </c>
      <c r="E79" s="2" t="s">
        <v>14</v>
      </c>
      <c r="F79" s="2" t="s">
        <v>70</v>
      </c>
      <c r="G79" s="2" t="s">
        <v>23</v>
      </c>
      <c r="H79" s="27">
        <v>78.714285714285708</v>
      </c>
      <c r="I79" s="9">
        <v>1</v>
      </c>
      <c r="J79" s="5" t="s">
        <v>337</v>
      </c>
    </row>
    <row r="80" spans="1:10" s="7" customFormat="1" ht="78" x14ac:dyDescent="0.3">
      <c r="A80" s="2" t="s">
        <v>338</v>
      </c>
      <c r="B80" s="2" t="s">
        <v>339</v>
      </c>
      <c r="C80" s="2" t="s">
        <v>42</v>
      </c>
      <c r="D80" s="2" t="s">
        <v>340</v>
      </c>
      <c r="E80" s="2" t="s">
        <v>14</v>
      </c>
      <c r="F80" s="2" t="s">
        <v>70</v>
      </c>
      <c r="G80" s="2" t="s">
        <v>23</v>
      </c>
      <c r="H80" s="27">
        <v>80.166666666666671</v>
      </c>
      <c r="I80" s="9">
        <v>2</v>
      </c>
      <c r="J80" s="5" t="s">
        <v>337</v>
      </c>
    </row>
    <row r="81" spans="1:10" s="7" customFormat="1" ht="78" x14ac:dyDescent="0.3">
      <c r="A81" s="2" t="s">
        <v>341</v>
      </c>
      <c r="B81" s="2" t="s">
        <v>342</v>
      </c>
      <c r="C81" s="2" t="s">
        <v>53</v>
      </c>
      <c r="D81" s="2" t="s">
        <v>343</v>
      </c>
      <c r="E81" s="2" t="s">
        <v>14</v>
      </c>
      <c r="F81" s="2" t="s">
        <v>70</v>
      </c>
      <c r="G81" s="2" t="s">
        <v>23</v>
      </c>
      <c r="H81" s="27">
        <v>82.857142857142861</v>
      </c>
      <c r="I81" s="9">
        <v>2</v>
      </c>
      <c r="J81" s="5" t="s">
        <v>330</v>
      </c>
    </row>
    <row r="82" spans="1:10" s="7" customFormat="1" ht="78" x14ac:dyDescent="0.3">
      <c r="A82" s="2" t="s">
        <v>344</v>
      </c>
      <c r="B82" s="2" t="s">
        <v>345</v>
      </c>
      <c r="C82" s="2" t="s">
        <v>56</v>
      </c>
      <c r="D82" s="2" t="s">
        <v>346</v>
      </c>
      <c r="E82" s="2" t="s">
        <v>14</v>
      </c>
      <c r="F82" s="2" t="s">
        <v>70</v>
      </c>
      <c r="G82" s="2" t="s">
        <v>23</v>
      </c>
      <c r="H82" s="27">
        <v>80.285714285714292</v>
      </c>
      <c r="I82" s="9">
        <v>1</v>
      </c>
      <c r="J82" s="5" t="s">
        <v>347</v>
      </c>
    </row>
    <row r="83" spans="1:10" s="7" customFormat="1" ht="78" x14ac:dyDescent="0.3">
      <c r="A83" s="2" t="s">
        <v>348</v>
      </c>
      <c r="B83" s="2" t="s">
        <v>349</v>
      </c>
      <c r="C83" s="2" t="s">
        <v>50</v>
      </c>
      <c r="D83" s="2" t="s">
        <v>350</v>
      </c>
      <c r="E83" s="2" t="s">
        <v>14</v>
      </c>
      <c r="F83" s="2" t="s">
        <v>75</v>
      </c>
      <c r="G83" s="2" t="s">
        <v>23</v>
      </c>
      <c r="H83" s="27">
        <v>77.333333333333329</v>
      </c>
      <c r="I83" s="9">
        <v>2</v>
      </c>
      <c r="J83" s="5" t="s">
        <v>351</v>
      </c>
    </row>
    <row r="84" spans="1:10" ht="62.4" x14ac:dyDescent="0.3">
      <c r="A84" s="2" t="s">
        <v>352</v>
      </c>
      <c r="B84" s="2" t="s">
        <v>353</v>
      </c>
      <c r="C84" s="2" t="s">
        <v>42</v>
      </c>
      <c r="D84" s="2" t="s">
        <v>354</v>
      </c>
      <c r="E84" s="2" t="s">
        <v>13</v>
      </c>
      <c r="F84" s="2" t="s">
        <v>70</v>
      </c>
      <c r="G84" s="2" t="s">
        <v>18</v>
      </c>
      <c r="H84" s="27">
        <v>91.166666666666671</v>
      </c>
      <c r="I84" s="9">
        <v>1</v>
      </c>
      <c r="J84" s="5" t="s">
        <v>355</v>
      </c>
    </row>
    <row r="85" spans="1:10" ht="62.4" x14ac:dyDescent="0.3">
      <c r="A85" s="2" t="s">
        <v>356</v>
      </c>
      <c r="B85" s="2" t="s">
        <v>357</v>
      </c>
      <c r="C85" s="2" t="s">
        <v>44</v>
      </c>
      <c r="D85" s="2" t="s">
        <v>358</v>
      </c>
      <c r="E85" s="2" t="s">
        <v>13</v>
      </c>
      <c r="F85" s="2" t="s">
        <v>70</v>
      </c>
      <c r="G85" s="2" t="s">
        <v>18</v>
      </c>
      <c r="H85" s="27">
        <v>64.833333333333329</v>
      </c>
      <c r="I85" s="9">
        <v>2</v>
      </c>
      <c r="J85" s="5" t="s">
        <v>355</v>
      </c>
    </row>
    <row r="86" spans="1:10" ht="46.8" x14ac:dyDescent="0.3">
      <c r="A86" s="2" t="s">
        <v>359</v>
      </c>
      <c r="B86" s="2" t="s">
        <v>360</v>
      </c>
      <c r="C86" s="2" t="s">
        <v>51</v>
      </c>
      <c r="D86" s="2" t="s">
        <v>361</v>
      </c>
      <c r="E86" s="2" t="s">
        <v>13</v>
      </c>
      <c r="F86" s="2" t="s">
        <v>75</v>
      </c>
      <c r="G86" s="2" t="s">
        <v>18</v>
      </c>
      <c r="H86" s="27">
        <v>67.666666666666671</v>
      </c>
      <c r="I86" s="9">
        <v>2</v>
      </c>
      <c r="J86" s="5" t="s">
        <v>362</v>
      </c>
    </row>
    <row r="87" spans="1:10" ht="46.8" x14ac:dyDescent="0.3">
      <c r="A87" s="2" t="s">
        <v>363</v>
      </c>
      <c r="B87" s="2" t="s">
        <v>364</v>
      </c>
      <c r="C87" s="2" t="s">
        <v>39</v>
      </c>
      <c r="D87" s="2" t="s">
        <v>365</v>
      </c>
      <c r="E87" s="2" t="s">
        <v>13</v>
      </c>
      <c r="F87" s="2" t="s">
        <v>75</v>
      </c>
      <c r="G87" s="2" t="s">
        <v>18</v>
      </c>
      <c r="H87" s="27">
        <v>74</v>
      </c>
      <c r="I87" s="9">
        <v>1</v>
      </c>
      <c r="J87" s="5" t="s">
        <v>362</v>
      </c>
    </row>
    <row r="88" spans="1:10" ht="46.8" x14ac:dyDescent="0.3">
      <c r="A88" s="2" t="s">
        <v>366</v>
      </c>
      <c r="B88" s="2" t="s">
        <v>367</v>
      </c>
      <c r="C88" s="2" t="s">
        <v>44</v>
      </c>
      <c r="D88" s="2" t="s">
        <v>368</v>
      </c>
      <c r="E88" s="2" t="s">
        <v>13</v>
      </c>
      <c r="F88" s="2" t="s">
        <v>75</v>
      </c>
      <c r="G88" s="2" t="s">
        <v>18</v>
      </c>
      <c r="H88" s="27">
        <v>67.714285714285708</v>
      </c>
      <c r="I88" s="9">
        <v>2</v>
      </c>
      <c r="J88" s="5" t="s">
        <v>369</v>
      </c>
    </row>
    <row r="89" spans="1:10" ht="52.2" customHeight="1" x14ac:dyDescent="0.3">
      <c r="A89" s="2" t="s">
        <v>370</v>
      </c>
      <c r="B89" s="2" t="s">
        <v>371</v>
      </c>
      <c r="C89" s="2" t="s">
        <v>62</v>
      </c>
      <c r="D89" s="2" t="s">
        <v>372</v>
      </c>
      <c r="E89" s="2" t="s">
        <v>13</v>
      </c>
      <c r="F89" s="2" t="s">
        <v>75</v>
      </c>
      <c r="G89" s="2" t="s">
        <v>18</v>
      </c>
      <c r="H89" s="27">
        <v>74</v>
      </c>
      <c r="I89" s="9">
        <v>1</v>
      </c>
      <c r="J89" s="5" t="s">
        <v>369</v>
      </c>
    </row>
    <row r="90" spans="1:10" ht="124.8" x14ac:dyDescent="0.3">
      <c r="A90" s="2" t="s">
        <v>373</v>
      </c>
      <c r="B90" s="2" t="s">
        <v>374</v>
      </c>
      <c r="C90" s="2" t="s">
        <v>54</v>
      </c>
      <c r="D90" s="2" t="s">
        <v>375</v>
      </c>
      <c r="E90" s="2" t="s">
        <v>13</v>
      </c>
      <c r="F90" s="2" t="s">
        <v>75</v>
      </c>
      <c r="G90" s="2" t="s">
        <v>18</v>
      </c>
      <c r="H90" s="27">
        <v>67.166666666666671</v>
      </c>
      <c r="I90" s="9">
        <v>1</v>
      </c>
      <c r="J90" s="5" t="s">
        <v>376</v>
      </c>
    </row>
    <row r="91" spans="1:10" ht="46.8" x14ac:dyDescent="0.3">
      <c r="A91" s="2" t="s">
        <v>377</v>
      </c>
      <c r="B91" s="2" t="s">
        <v>378</v>
      </c>
      <c r="C91" s="2" t="s">
        <v>44</v>
      </c>
      <c r="D91" s="2" t="s">
        <v>379</v>
      </c>
      <c r="E91" s="2" t="s">
        <v>13</v>
      </c>
      <c r="F91" s="2" t="s">
        <v>75</v>
      </c>
      <c r="G91" s="2" t="s">
        <v>18</v>
      </c>
      <c r="H91" s="27">
        <v>73.666666666666671</v>
      </c>
      <c r="I91" s="9">
        <v>1</v>
      </c>
      <c r="J91" s="5" t="s">
        <v>380</v>
      </c>
    </row>
    <row r="92" spans="1:10" ht="62.4" x14ac:dyDescent="0.3">
      <c r="A92" s="2" t="s">
        <v>381</v>
      </c>
      <c r="B92" s="2" t="s">
        <v>382</v>
      </c>
      <c r="C92" s="2" t="s">
        <v>44</v>
      </c>
      <c r="D92" s="2" t="s">
        <v>358</v>
      </c>
      <c r="E92" s="2" t="s">
        <v>14</v>
      </c>
      <c r="F92" s="2" t="s">
        <v>70</v>
      </c>
      <c r="G92" s="2" t="s">
        <v>18</v>
      </c>
      <c r="H92" s="27">
        <v>75.166666666666671</v>
      </c>
      <c r="I92" s="9">
        <v>2</v>
      </c>
      <c r="J92" s="5" t="s">
        <v>383</v>
      </c>
    </row>
    <row r="93" spans="1:10" ht="62.4" x14ac:dyDescent="0.3">
      <c r="A93" s="2" t="s">
        <v>384</v>
      </c>
      <c r="B93" s="2" t="s">
        <v>385</v>
      </c>
      <c r="C93" s="2" t="s">
        <v>64</v>
      </c>
      <c r="D93" s="2" t="s">
        <v>386</v>
      </c>
      <c r="E93" s="2" t="s">
        <v>14</v>
      </c>
      <c r="F93" s="2" t="s">
        <v>70</v>
      </c>
      <c r="G93" s="2" t="s">
        <v>18</v>
      </c>
      <c r="H93" s="27">
        <v>75.5</v>
      </c>
      <c r="I93" s="9">
        <v>1</v>
      </c>
      <c r="J93" s="5" t="s">
        <v>383</v>
      </c>
    </row>
    <row r="94" spans="1:10" ht="62.4" x14ac:dyDescent="0.3">
      <c r="A94" s="2" t="s">
        <v>387</v>
      </c>
      <c r="B94" s="2" t="s">
        <v>388</v>
      </c>
      <c r="C94" s="2" t="s">
        <v>60</v>
      </c>
      <c r="D94" s="2" t="s">
        <v>389</v>
      </c>
      <c r="E94" s="2" t="s">
        <v>14</v>
      </c>
      <c r="F94" s="2" t="s">
        <v>70</v>
      </c>
      <c r="G94" s="2" t="s">
        <v>18</v>
      </c>
      <c r="H94" s="27">
        <v>84.6</v>
      </c>
      <c r="I94" s="9">
        <v>1</v>
      </c>
      <c r="J94" s="5" t="s">
        <v>390</v>
      </c>
    </row>
    <row r="95" spans="1:10" ht="62.4" x14ac:dyDescent="0.3">
      <c r="A95" s="2" t="s">
        <v>391</v>
      </c>
      <c r="B95" s="2" t="s">
        <v>392</v>
      </c>
      <c r="C95" s="2" t="s">
        <v>54</v>
      </c>
      <c r="D95" s="2" t="s">
        <v>393</v>
      </c>
      <c r="E95" s="2" t="s">
        <v>14</v>
      </c>
      <c r="F95" s="2" t="s">
        <v>70</v>
      </c>
      <c r="G95" s="2" t="s">
        <v>18</v>
      </c>
      <c r="H95" s="27">
        <v>71</v>
      </c>
      <c r="I95" s="9">
        <v>2</v>
      </c>
      <c r="J95" s="5" t="s">
        <v>390</v>
      </c>
    </row>
    <row r="96" spans="1:10" ht="78" x14ac:dyDescent="0.3">
      <c r="A96" s="2" t="s">
        <v>394</v>
      </c>
      <c r="B96" s="2" t="s">
        <v>395</v>
      </c>
      <c r="C96" s="2" t="s">
        <v>44</v>
      </c>
      <c r="D96" s="2" t="s">
        <v>396</v>
      </c>
      <c r="E96" s="2" t="s">
        <v>14</v>
      </c>
      <c r="F96" s="2" t="s">
        <v>70</v>
      </c>
      <c r="G96" s="2" t="s">
        <v>18</v>
      </c>
      <c r="H96" s="27">
        <v>85.8</v>
      </c>
      <c r="I96" s="9">
        <v>1</v>
      </c>
      <c r="J96" s="5" t="s">
        <v>397</v>
      </c>
    </row>
    <row r="97" spans="1:10" ht="78" x14ac:dyDescent="0.3">
      <c r="A97" s="2" t="s">
        <v>398</v>
      </c>
      <c r="B97" s="2" t="s">
        <v>399</v>
      </c>
      <c r="C97" s="2" t="s">
        <v>42</v>
      </c>
      <c r="D97" s="2" t="s">
        <v>354</v>
      </c>
      <c r="E97" s="2" t="s">
        <v>14</v>
      </c>
      <c r="F97" s="2" t="s">
        <v>70</v>
      </c>
      <c r="G97" s="2" t="s">
        <v>18</v>
      </c>
      <c r="H97" s="27">
        <v>73.166666666666671</v>
      </c>
      <c r="I97" s="9">
        <v>2</v>
      </c>
      <c r="J97" s="5" t="s">
        <v>397</v>
      </c>
    </row>
    <row r="98" spans="1:10" ht="62.4" x14ac:dyDescent="0.3">
      <c r="A98" s="2" t="s">
        <v>400</v>
      </c>
      <c r="B98" s="2" t="s">
        <v>401</v>
      </c>
      <c r="C98" s="2" t="s">
        <v>42</v>
      </c>
      <c r="D98" s="2" t="s">
        <v>354</v>
      </c>
      <c r="E98" s="2" t="s">
        <v>15</v>
      </c>
      <c r="F98" s="2" t="s">
        <v>70</v>
      </c>
      <c r="G98" s="2" t="s">
        <v>18</v>
      </c>
      <c r="H98" s="27">
        <v>72.8</v>
      </c>
      <c r="I98" s="9">
        <v>1</v>
      </c>
      <c r="J98" s="5" t="s">
        <v>402</v>
      </c>
    </row>
    <row r="99" spans="1:10" ht="62.4" x14ac:dyDescent="0.3">
      <c r="A99" s="2" t="s">
        <v>403</v>
      </c>
      <c r="B99" s="2" t="s">
        <v>404</v>
      </c>
      <c r="C99" s="2" t="s">
        <v>60</v>
      </c>
      <c r="D99" s="2" t="s">
        <v>405</v>
      </c>
      <c r="E99" s="2" t="s">
        <v>15</v>
      </c>
      <c r="F99" s="2" t="s">
        <v>75</v>
      </c>
      <c r="G99" s="2" t="s">
        <v>18</v>
      </c>
      <c r="H99" s="27">
        <v>68</v>
      </c>
      <c r="I99" s="9">
        <v>1</v>
      </c>
      <c r="J99" s="5" t="s">
        <v>406</v>
      </c>
    </row>
    <row r="100" spans="1:10" ht="78" x14ac:dyDescent="0.3">
      <c r="A100" s="2" t="s">
        <v>407</v>
      </c>
      <c r="B100" s="2" t="s">
        <v>408</v>
      </c>
      <c r="C100" s="2" t="s">
        <v>42</v>
      </c>
      <c r="D100" s="2" t="s">
        <v>409</v>
      </c>
      <c r="E100" s="2" t="s">
        <v>15</v>
      </c>
      <c r="F100" s="2" t="s">
        <v>75</v>
      </c>
      <c r="G100" s="2" t="s">
        <v>18</v>
      </c>
      <c r="H100" s="27">
        <v>75</v>
      </c>
      <c r="I100" s="9">
        <v>1</v>
      </c>
      <c r="J100" s="5" t="s">
        <v>410</v>
      </c>
    </row>
    <row r="101" spans="1:10" ht="93.6" x14ac:dyDescent="0.3">
      <c r="A101" s="2" t="s">
        <v>411</v>
      </c>
      <c r="B101" s="2" t="s">
        <v>412</v>
      </c>
      <c r="C101" s="2" t="s">
        <v>53</v>
      </c>
      <c r="D101" s="2" t="s">
        <v>413</v>
      </c>
      <c r="E101" s="2" t="s">
        <v>15</v>
      </c>
      <c r="F101" s="2" t="s">
        <v>75</v>
      </c>
      <c r="G101" s="2" t="s">
        <v>18</v>
      </c>
      <c r="H101" s="27">
        <v>76</v>
      </c>
      <c r="I101" s="9">
        <v>2</v>
      </c>
      <c r="J101" s="5" t="s">
        <v>414</v>
      </c>
    </row>
    <row r="102" spans="1:10" ht="46.8" x14ac:dyDescent="0.3">
      <c r="A102" s="2" t="s">
        <v>415</v>
      </c>
      <c r="B102" s="2" t="s">
        <v>416</v>
      </c>
      <c r="C102" s="2" t="s">
        <v>38</v>
      </c>
      <c r="D102" s="2" t="s">
        <v>417</v>
      </c>
      <c r="E102" s="2" t="s">
        <v>15</v>
      </c>
      <c r="F102" s="2" t="s">
        <v>75</v>
      </c>
      <c r="G102" s="2" t="s">
        <v>18</v>
      </c>
      <c r="H102" s="27">
        <v>85.8</v>
      </c>
      <c r="I102" s="9">
        <v>1</v>
      </c>
      <c r="J102" s="5" t="s">
        <v>414</v>
      </c>
    </row>
    <row r="103" spans="1:10" ht="78" x14ac:dyDescent="0.3">
      <c r="A103" s="2" t="s">
        <v>418</v>
      </c>
      <c r="B103" s="2" t="s">
        <v>419</v>
      </c>
      <c r="C103" s="2" t="s">
        <v>35</v>
      </c>
      <c r="D103" s="2" t="s">
        <v>420</v>
      </c>
      <c r="E103" s="2" t="s">
        <v>13</v>
      </c>
      <c r="F103" s="2" t="s">
        <v>70</v>
      </c>
      <c r="G103" s="2" t="s">
        <v>24</v>
      </c>
      <c r="H103" s="27">
        <v>59.857142857142854</v>
      </c>
      <c r="I103" s="9">
        <v>1</v>
      </c>
      <c r="J103" s="5" t="s">
        <v>421</v>
      </c>
    </row>
    <row r="104" spans="1:10" ht="62.4" x14ac:dyDescent="0.3">
      <c r="A104" s="2" t="s">
        <v>422</v>
      </c>
      <c r="B104" s="2" t="s">
        <v>423</v>
      </c>
      <c r="C104" s="2" t="s">
        <v>49</v>
      </c>
      <c r="D104" s="2" t="s">
        <v>424</v>
      </c>
      <c r="E104" s="2" t="s">
        <v>13</v>
      </c>
      <c r="F104" s="2" t="s">
        <v>70</v>
      </c>
      <c r="G104" s="2" t="s">
        <v>24</v>
      </c>
      <c r="H104" s="27">
        <v>54.142857142857146</v>
      </c>
      <c r="I104" s="9">
        <v>2</v>
      </c>
      <c r="J104" s="5" t="s">
        <v>421</v>
      </c>
    </row>
    <row r="105" spans="1:10" ht="62.4" x14ac:dyDescent="0.3">
      <c r="A105" s="2" t="s">
        <v>425</v>
      </c>
      <c r="B105" s="2" t="s">
        <v>426</v>
      </c>
      <c r="C105" s="2" t="s">
        <v>55</v>
      </c>
      <c r="D105" s="2" t="s">
        <v>427</v>
      </c>
      <c r="E105" s="2" t="s">
        <v>13</v>
      </c>
      <c r="F105" s="2" t="s">
        <v>75</v>
      </c>
      <c r="G105" s="2" t="s">
        <v>24</v>
      </c>
      <c r="H105" s="27">
        <v>66.142857142857139</v>
      </c>
      <c r="I105" s="9">
        <v>2</v>
      </c>
      <c r="J105" s="5" t="s">
        <v>428</v>
      </c>
    </row>
    <row r="106" spans="1:10" ht="46.8" x14ac:dyDescent="0.3">
      <c r="A106" s="2" t="s">
        <v>429</v>
      </c>
      <c r="B106" s="2" t="s">
        <v>430</v>
      </c>
      <c r="C106" s="2" t="s">
        <v>63</v>
      </c>
      <c r="D106" s="2" t="s">
        <v>431</v>
      </c>
      <c r="E106" s="2" t="s">
        <v>13</v>
      </c>
      <c r="F106" s="2" t="s">
        <v>75</v>
      </c>
      <c r="G106" s="2" t="s">
        <v>24</v>
      </c>
      <c r="H106" s="27">
        <v>52</v>
      </c>
      <c r="I106" s="9">
        <v>1</v>
      </c>
      <c r="J106" s="5" t="s">
        <v>432</v>
      </c>
    </row>
    <row r="107" spans="1:10" ht="46.8" x14ac:dyDescent="0.3">
      <c r="A107" s="2" t="s">
        <v>433</v>
      </c>
      <c r="B107" s="2" t="s">
        <v>434</v>
      </c>
      <c r="C107" s="2" t="s">
        <v>49</v>
      </c>
      <c r="D107" s="2" t="s">
        <v>435</v>
      </c>
      <c r="E107" s="2" t="s">
        <v>13</v>
      </c>
      <c r="F107" s="2" t="s">
        <v>75</v>
      </c>
      <c r="G107" s="2" t="s">
        <v>24</v>
      </c>
      <c r="H107" s="27">
        <v>69</v>
      </c>
      <c r="I107" s="9">
        <v>1</v>
      </c>
      <c r="J107" s="5" t="s">
        <v>428</v>
      </c>
    </row>
    <row r="108" spans="1:10" ht="62.4" x14ac:dyDescent="0.3">
      <c r="A108" s="2" t="s">
        <v>436</v>
      </c>
      <c r="B108" s="2" t="s">
        <v>437</v>
      </c>
      <c r="C108" s="2" t="s">
        <v>54</v>
      </c>
      <c r="D108" s="2" t="s">
        <v>438</v>
      </c>
      <c r="E108" s="2" t="s">
        <v>14</v>
      </c>
      <c r="F108" s="2" t="s">
        <v>70</v>
      </c>
      <c r="G108" s="2" t="s">
        <v>24</v>
      </c>
      <c r="H108" s="27">
        <v>74.5</v>
      </c>
      <c r="I108" s="9">
        <v>2</v>
      </c>
      <c r="J108" s="5" t="s">
        <v>439</v>
      </c>
    </row>
    <row r="109" spans="1:10" ht="46.8" x14ac:dyDescent="0.3">
      <c r="A109" s="2" t="s">
        <v>440</v>
      </c>
      <c r="B109" s="2" t="s">
        <v>441</v>
      </c>
      <c r="C109" s="2" t="s">
        <v>43</v>
      </c>
      <c r="D109" s="2" t="s">
        <v>442</v>
      </c>
      <c r="E109" s="2" t="s">
        <v>14</v>
      </c>
      <c r="F109" s="2" t="s">
        <v>70</v>
      </c>
      <c r="G109" s="2" t="s">
        <v>24</v>
      </c>
      <c r="H109" s="27">
        <v>72.75</v>
      </c>
      <c r="I109" s="9">
        <v>3</v>
      </c>
      <c r="J109" s="5" t="s">
        <v>443</v>
      </c>
    </row>
    <row r="110" spans="1:10" ht="46.8" x14ac:dyDescent="0.3">
      <c r="A110" s="2" t="s">
        <v>444</v>
      </c>
      <c r="B110" s="2" t="s">
        <v>445</v>
      </c>
      <c r="C110" s="2" t="s">
        <v>44</v>
      </c>
      <c r="D110" s="2" t="s">
        <v>446</v>
      </c>
      <c r="E110" s="2" t="s">
        <v>14</v>
      </c>
      <c r="F110" s="2" t="s">
        <v>70</v>
      </c>
      <c r="G110" s="2" t="s">
        <v>24</v>
      </c>
      <c r="H110" s="27">
        <v>74.571428571428569</v>
      </c>
      <c r="I110" s="9">
        <v>2</v>
      </c>
      <c r="J110" s="5" t="s">
        <v>443</v>
      </c>
    </row>
    <row r="111" spans="1:10" ht="46.8" x14ac:dyDescent="0.3">
      <c r="A111" s="2" t="s">
        <v>447</v>
      </c>
      <c r="B111" s="2" t="s">
        <v>448</v>
      </c>
      <c r="C111" s="2" t="s">
        <v>53</v>
      </c>
      <c r="D111" s="2" t="s">
        <v>449</v>
      </c>
      <c r="E111" s="2" t="s">
        <v>14</v>
      </c>
      <c r="F111" s="2" t="s">
        <v>70</v>
      </c>
      <c r="G111" s="2" t="s">
        <v>24</v>
      </c>
      <c r="H111" s="27">
        <v>79.75</v>
      </c>
      <c r="I111" s="9">
        <v>1</v>
      </c>
      <c r="J111" s="5" t="s">
        <v>439</v>
      </c>
    </row>
    <row r="112" spans="1:10" ht="62.4" x14ac:dyDescent="0.3">
      <c r="A112" s="2" t="s">
        <v>450</v>
      </c>
      <c r="B112" s="2" t="s">
        <v>451</v>
      </c>
      <c r="C112" s="2" t="s">
        <v>41</v>
      </c>
      <c r="D112" s="2" t="s">
        <v>452</v>
      </c>
      <c r="E112" s="2" t="s">
        <v>14</v>
      </c>
      <c r="F112" s="2" t="s">
        <v>70</v>
      </c>
      <c r="G112" s="2" t="s">
        <v>24</v>
      </c>
      <c r="H112" s="27">
        <v>79.142857142857139</v>
      </c>
      <c r="I112" s="9">
        <v>1</v>
      </c>
      <c r="J112" s="5" t="s">
        <v>443</v>
      </c>
    </row>
    <row r="113" spans="1:10" ht="93.6" x14ac:dyDescent="0.3">
      <c r="A113" s="2" t="s">
        <v>453</v>
      </c>
      <c r="B113" s="2" t="s">
        <v>454</v>
      </c>
      <c r="C113" s="2" t="s">
        <v>35</v>
      </c>
      <c r="D113" s="2" t="s">
        <v>455</v>
      </c>
      <c r="E113" s="2" t="s">
        <v>14</v>
      </c>
      <c r="F113" s="2" t="s">
        <v>75</v>
      </c>
      <c r="G113" s="2" t="s">
        <v>24</v>
      </c>
      <c r="H113" s="27">
        <v>76</v>
      </c>
      <c r="I113" s="9">
        <v>1</v>
      </c>
      <c r="J113" s="5" t="s">
        <v>456</v>
      </c>
    </row>
    <row r="114" spans="1:10" ht="46.8" x14ac:dyDescent="0.3">
      <c r="A114" s="2" t="s">
        <v>457</v>
      </c>
      <c r="B114" s="2" t="s">
        <v>458</v>
      </c>
      <c r="C114" s="2" t="s">
        <v>50</v>
      </c>
      <c r="D114" s="2" t="s">
        <v>459</v>
      </c>
      <c r="E114" s="2" t="s">
        <v>13</v>
      </c>
      <c r="F114" s="2" t="s">
        <v>70</v>
      </c>
      <c r="G114" s="2" t="s">
        <v>19</v>
      </c>
      <c r="H114" s="27">
        <v>74.25</v>
      </c>
      <c r="I114" s="9">
        <v>1</v>
      </c>
      <c r="J114" s="5" t="s">
        <v>460</v>
      </c>
    </row>
    <row r="115" spans="1:10" ht="62.4" x14ac:dyDescent="0.3">
      <c r="A115" s="2" t="s">
        <v>461</v>
      </c>
      <c r="B115" s="2" t="s">
        <v>462</v>
      </c>
      <c r="C115" s="2" t="s">
        <v>46</v>
      </c>
      <c r="D115" s="2" t="s">
        <v>463</v>
      </c>
      <c r="E115" s="2" t="s">
        <v>13</v>
      </c>
      <c r="F115" s="2" t="s">
        <v>75</v>
      </c>
      <c r="G115" s="2" t="s">
        <v>19</v>
      </c>
      <c r="H115" s="27">
        <v>72.599999999999994</v>
      </c>
      <c r="I115" s="9">
        <v>2</v>
      </c>
      <c r="J115" s="5" t="s">
        <v>464</v>
      </c>
    </row>
    <row r="116" spans="1:10" ht="62.4" x14ac:dyDescent="0.3">
      <c r="A116" s="2" t="s">
        <v>465</v>
      </c>
      <c r="B116" s="2" t="s">
        <v>466</v>
      </c>
      <c r="C116" s="2" t="s">
        <v>45</v>
      </c>
      <c r="D116" s="2" t="s">
        <v>467</v>
      </c>
      <c r="E116" s="2" t="s">
        <v>13</v>
      </c>
      <c r="F116" s="2" t="s">
        <v>75</v>
      </c>
      <c r="G116" s="2" t="s">
        <v>19</v>
      </c>
      <c r="H116" s="27">
        <v>86.2</v>
      </c>
      <c r="I116" s="9">
        <v>1</v>
      </c>
      <c r="J116" s="5" t="s">
        <v>464</v>
      </c>
    </row>
    <row r="117" spans="1:10" ht="46.8" x14ac:dyDescent="0.3">
      <c r="A117" s="2" t="s">
        <v>468</v>
      </c>
      <c r="B117" s="2" t="s">
        <v>469</v>
      </c>
      <c r="C117" s="2" t="s">
        <v>53</v>
      </c>
      <c r="D117" s="2" t="s">
        <v>470</v>
      </c>
      <c r="E117" s="2" t="s">
        <v>14</v>
      </c>
      <c r="F117" s="2" t="s">
        <v>70</v>
      </c>
      <c r="G117" s="2" t="s">
        <v>19</v>
      </c>
      <c r="H117" s="27">
        <v>75.2</v>
      </c>
      <c r="I117" s="9"/>
      <c r="J117" s="5" t="s">
        <v>471</v>
      </c>
    </row>
    <row r="118" spans="1:10" ht="46.8" x14ac:dyDescent="0.3">
      <c r="A118" s="2" t="s">
        <v>472</v>
      </c>
      <c r="B118" s="2" t="s">
        <v>473</v>
      </c>
      <c r="C118" s="2" t="s">
        <v>50</v>
      </c>
      <c r="D118" s="2" t="s">
        <v>474</v>
      </c>
      <c r="E118" s="2" t="s">
        <v>14</v>
      </c>
      <c r="F118" s="2" t="s">
        <v>70</v>
      </c>
      <c r="G118" s="2" t="s">
        <v>19</v>
      </c>
      <c r="H118" s="27">
        <v>83.8</v>
      </c>
      <c r="I118" s="9">
        <v>1</v>
      </c>
      <c r="J118" s="5" t="s">
        <v>475</v>
      </c>
    </row>
    <row r="119" spans="1:10" ht="78" x14ac:dyDescent="0.3">
      <c r="A119" s="2" t="s">
        <v>476</v>
      </c>
      <c r="B119" s="2" t="s">
        <v>477</v>
      </c>
      <c r="C119" s="2" t="s">
        <v>36</v>
      </c>
      <c r="D119" s="2" t="s">
        <v>478</v>
      </c>
      <c r="E119" s="2" t="s">
        <v>14</v>
      </c>
      <c r="F119" s="2" t="s">
        <v>70</v>
      </c>
      <c r="G119" s="2" t="s">
        <v>19</v>
      </c>
      <c r="H119" s="27">
        <v>76</v>
      </c>
      <c r="I119" s="9"/>
      <c r="J119" s="5" t="s">
        <v>479</v>
      </c>
    </row>
    <row r="120" spans="1:10" ht="62.4" x14ac:dyDescent="0.3">
      <c r="A120" s="2" t="s">
        <v>480</v>
      </c>
      <c r="B120" s="2" t="s">
        <v>481</v>
      </c>
      <c r="C120" s="2" t="s">
        <v>49</v>
      </c>
      <c r="D120" s="2" t="s">
        <v>482</v>
      </c>
      <c r="E120" s="2" t="s">
        <v>14</v>
      </c>
      <c r="F120" s="2" t="s">
        <v>70</v>
      </c>
      <c r="G120" s="2" t="s">
        <v>19</v>
      </c>
      <c r="H120" s="27">
        <v>77.8</v>
      </c>
      <c r="I120" s="9"/>
      <c r="J120" s="5" t="s">
        <v>483</v>
      </c>
    </row>
    <row r="121" spans="1:10" ht="46.8" x14ac:dyDescent="0.3">
      <c r="A121" s="2" t="s">
        <v>484</v>
      </c>
      <c r="B121" s="2" t="s">
        <v>485</v>
      </c>
      <c r="C121" s="2" t="s">
        <v>50</v>
      </c>
      <c r="D121" s="2" t="s">
        <v>459</v>
      </c>
      <c r="E121" s="2" t="s">
        <v>15</v>
      </c>
      <c r="F121" s="2" t="s">
        <v>75</v>
      </c>
      <c r="G121" s="2" t="s">
        <v>19</v>
      </c>
      <c r="H121" s="27">
        <v>80</v>
      </c>
      <c r="I121" s="9">
        <v>-1</v>
      </c>
      <c r="J121" s="5" t="s">
        <v>486</v>
      </c>
    </row>
    <row r="122" spans="1:10" ht="46.8" x14ac:dyDescent="0.3">
      <c r="A122" s="2" t="s">
        <v>487</v>
      </c>
      <c r="B122" s="2" t="s">
        <v>488</v>
      </c>
      <c r="C122" s="2" t="s">
        <v>44</v>
      </c>
      <c r="D122" s="2" t="s">
        <v>489</v>
      </c>
      <c r="E122" s="2" t="s">
        <v>14</v>
      </c>
      <c r="F122" s="2" t="s">
        <v>70</v>
      </c>
      <c r="G122" s="2" t="s">
        <v>19</v>
      </c>
      <c r="H122" s="27">
        <v>72.599999999999994</v>
      </c>
      <c r="I122" s="9">
        <v>2</v>
      </c>
      <c r="J122" s="5" t="s">
        <v>475</v>
      </c>
    </row>
    <row r="123" spans="1:10" ht="78" x14ac:dyDescent="0.3">
      <c r="A123" s="2" t="s">
        <v>490</v>
      </c>
      <c r="B123" s="2" t="s">
        <v>491</v>
      </c>
      <c r="C123" s="2" t="s">
        <v>44</v>
      </c>
      <c r="D123" s="2" t="s">
        <v>492</v>
      </c>
      <c r="E123" s="2" t="s">
        <v>13</v>
      </c>
      <c r="F123" s="2" t="s">
        <v>70</v>
      </c>
      <c r="G123" s="2" t="s">
        <v>23</v>
      </c>
      <c r="H123" s="27">
        <v>71.400000000000006</v>
      </c>
      <c r="I123" s="9">
        <v>2</v>
      </c>
      <c r="J123" s="5" t="s">
        <v>309</v>
      </c>
    </row>
    <row r="124" spans="1:10" ht="78" x14ac:dyDescent="0.3">
      <c r="A124" s="2" t="s">
        <v>493</v>
      </c>
      <c r="B124" s="2" t="s">
        <v>494</v>
      </c>
      <c r="C124" s="2" t="s">
        <v>44</v>
      </c>
      <c r="D124" s="2" t="s">
        <v>495</v>
      </c>
      <c r="E124" s="2" t="s">
        <v>14</v>
      </c>
      <c r="F124" s="2" t="s">
        <v>75</v>
      </c>
      <c r="G124" s="2" t="s">
        <v>23</v>
      </c>
      <c r="H124" s="27">
        <v>83.2</v>
      </c>
      <c r="I124" s="9">
        <v>1</v>
      </c>
      <c r="J124" s="5" t="s">
        <v>351</v>
      </c>
    </row>
    <row r="125" spans="1:10" x14ac:dyDescent="0.3">
      <c r="I125"/>
    </row>
    <row r="126" spans="1:10" x14ac:dyDescent="0.3">
      <c r="I126"/>
    </row>
    <row r="127" spans="1:10" x14ac:dyDescent="0.3">
      <c r="I127"/>
    </row>
    <row r="128" spans="1:10" x14ac:dyDescent="0.3">
      <c r="I128"/>
    </row>
    <row r="129" spans="9:9" x14ac:dyDescent="0.3">
      <c r="I129"/>
    </row>
    <row r="130" spans="9:9" x14ac:dyDescent="0.3">
      <c r="I130"/>
    </row>
    <row r="131" spans="9:9" x14ac:dyDescent="0.3">
      <c r="I131"/>
    </row>
    <row r="132" spans="9:9" x14ac:dyDescent="0.3">
      <c r="I132"/>
    </row>
    <row r="133" spans="9:9" x14ac:dyDescent="0.3">
      <c r="I133"/>
    </row>
    <row r="134" spans="9:9" x14ac:dyDescent="0.3">
      <c r="I134"/>
    </row>
    <row r="135" spans="9:9" x14ac:dyDescent="0.3">
      <c r="I135"/>
    </row>
    <row r="136" spans="9:9" x14ac:dyDescent="0.3">
      <c r="I136"/>
    </row>
    <row r="137" spans="9:9" x14ac:dyDescent="0.3">
      <c r="I137"/>
    </row>
    <row r="138" spans="9:9" x14ac:dyDescent="0.3">
      <c r="I138"/>
    </row>
    <row r="139" spans="9:9" x14ac:dyDescent="0.3">
      <c r="I139"/>
    </row>
    <row r="140" spans="9:9" x14ac:dyDescent="0.3">
      <c r="I140"/>
    </row>
    <row r="141" spans="9:9" x14ac:dyDescent="0.3">
      <c r="I141"/>
    </row>
    <row r="142" spans="9:9" x14ac:dyDescent="0.3">
      <c r="I142"/>
    </row>
    <row r="143" spans="9:9" x14ac:dyDescent="0.3">
      <c r="I143"/>
    </row>
    <row r="144" spans="9:9" x14ac:dyDescent="0.3">
      <c r="I144"/>
    </row>
    <row r="145" spans="9:9" x14ac:dyDescent="0.3">
      <c r="I145"/>
    </row>
    <row r="146" spans="9:9" x14ac:dyDescent="0.3">
      <c r="I146"/>
    </row>
    <row r="147" spans="9:9" x14ac:dyDescent="0.3">
      <c r="I147"/>
    </row>
    <row r="148" spans="9:9" x14ac:dyDescent="0.3">
      <c r="I148"/>
    </row>
    <row r="149" spans="9:9" x14ac:dyDescent="0.3">
      <c r="I149"/>
    </row>
    <row r="150" spans="9:9" x14ac:dyDescent="0.3">
      <c r="I150"/>
    </row>
    <row r="151" spans="9:9" x14ac:dyDescent="0.3">
      <c r="I151"/>
    </row>
    <row r="152" spans="9:9" x14ac:dyDescent="0.3">
      <c r="I152"/>
    </row>
    <row r="153" spans="9:9" x14ac:dyDescent="0.3">
      <c r="I153"/>
    </row>
    <row r="154" spans="9:9" x14ac:dyDescent="0.3">
      <c r="I154"/>
    </row>
    <row r="155" spans="9:9" x14ac:dyDescent="0.3">
      <c r="I155"/>
    </row>
    <row r="156" spans="9:9" x14ac:dyDescent="0.3">
      <c r="I156"/>
    </row>
    <row r="157" spans="9:9" x14ac:dyDescent="0.3">
      <c r="I157"/>
    </row>
    <row r="158" spans="9:9" x14ac:dyDescent="0.3">
      <c r="I158"/>
    </row>
    <row r="159" spans="9:9" x14ac:dyDescent="0.3">
      <c r="I159"/>
    </row>
    <row r="160" spans="9:9" x14ac:dyDescent="0.3">
      <c r="I160"/>
    </row>
    <row r="161" spans="9:9" x14ac:dyDescent="0.3">
      <c r="I161"/>
    </row>
    <row r="162" spans="9:9" x14ac:dyDescent="0.3">
      <c r="I162"/>
    </row>
    <row r="163" spans="9:9" x14ac:dyDescent="0.3">
      <c r="I163"/>
    </row>
    <row r="164" spans="9:9" x14ac:dyDescent="0.3">
      <c r="I164"/>
    </row>
    <row r="165" spans="9:9" x14ac:dyDescent="0.3">
      <c r="I165"/>
    </row>
    <row r="166" spans="9:9" x14ac:dyDescent="0.3">
      <c r="I166"/>
    </row>
    <row r="167" spans="9:9" x14ac:dyDescent="0.3">
      <c r="I167"/>
    </row>
    <row r="168" spans="9:9" x14ac:dyDescent="0.3">
      <c r="I168"/>
    </row>
    <row r="169" spans="9:9" x14ac:dyDescent="0.3">
      <c r="I169"/>
    </row>
    <row r="170" spans="9:9" x14ac:dyDescent="0.3">
      <c r="I170"/>
    </row>
    <row r="171" spans="9:9" x14ac:dyDescent="0.3">
      <c r="I171"/>
    </row>
    <row r="172" spans="9:9" x14ac:dyDescent="0.3">
      <c r="I172"/>
    </row>
    <row r="173" spans="9:9" x14ac:dyDescent="0.3">
      <c r="I173"/>
    </row>
    <row r="174" spans="9:9" x14ac:dyDescent="0.3">
      <c r="I174"/>
    </row>
    <row r="175" spans="9:9" x14ac:dyDescent="0.3">
      <c r="I175"/>
    </row>
    <row r="176" spans="9:9" x14ac:dyDescent="0.3">
      <c r="I176"/>
    </row>
    <row r="177" spans="9:9" x14ac:dyDescent="0.3">
      <c r="I177"/>
    </row>
    <row r="178" spans="9:9" x14ac:dyDescent="0.3">
      <c r="I178"/>
    </row>
    <row r="179" spans="9:9" x14ac:dyDescent="0.3">
      <c r="I179"/>
    </row>
    <row r="180" spans="9:9" x14ac:dyDescent="0.3">
      <c r="I180"/>
    </row>
    <row r="181" spans="9:9" x14ac:dyDescent="0.3">
      <c r="I181"/>
    </row>
    <row r="182" spans="9:9" x14ac:dyDescent="0.3">
      <c r="I182"/>
    </row>
    <row r="183" spans="9:9" x14ac:dyDescent="0.3">
      <c r="I183"/>
    </row>
    <row r="184" spans="9:9" x14ac:dyDescent="0.3">
      <c r="I184"/>
    </row>
    <row r="185" spans="9:9" x14ac:dyDescent="0.3">
      <c r="I185"/>
    </row>
    <row r="186" spans="9:9" x14ac:dyDescent="0.3">
      <c r="I186"/>
    </row>
    <row r="187" spans="9:9" x14ac:dyDescent="0.3">
      <c r="I187"/>
    </row>
    <row r="188" spans="9:9" x14ac:dyDescent="0.3">
      <c r="I188"/>
    </row>
    <row r="189" spans="9:9" x14ac:dyDescent="0.3">
      <c r="I189"/>
    </row>
    <row r="190" spans="9:9" x14ac:dyDescent="0.3">
      <c r="I190"/>
    </row>
    <row r="191" spans="9:9" x14ac:dyDescent="0.3">
      <c r="I191"/>
    </row>
    <row r="192" spans="9:9" x14ac:dyDescent="0.3">
      <c r="I192"/>
    </row>
    <row r="193" spans="9:9" x14ac:dyDescent="0.3">
      <c r="I193"/>
    </row>
    <row r="194" spans="9:9" x14ac:dyDescent="0.3">
      <c r="I194"/>
    </row>
    <row r="195" spans="9:9" x14ac:dyDescent="0.3">
      <c r="I195"/>
    </row>
    <row r="196" spans="9:9" x14ac:dyDescent="0.3">
      <c r="I196"/>
    </row>
    <row r="197" spans="9:9" x14ac:dyDescent="0.3">
      <c r="I197"/>
    </row>
    <row r="198" spans="9:9" x14ac:dyDescent="0.3">
      <c r="I198"/>
    </row>
    <row r="199" spans="9:9" x14ac:dyDescent="0.3">
      <c r="I199"/>
    </row>
    <row r="200" spans="9:9" x14ac:dyDescent="0.3">
      <c r="I200"/>
    </row>
    <row r="201" spans="9:9" x14ac:dyDescent="0.3">
      <c r="I201"/>
    </row>
    <row r="202" spans="9:9" x14ac:dyDescent="0.3">
      <c r="I202"/>
    </row>
    <row r="203" spans="9:9" x14ac:dyDescent="0.3">
      <c r="I203"/>
    </row>
    <row r="204" spans="9:9" x14ac:dyDescent="0.3">
      <c r="I204"/>
    </row>
    <row r="205" spans="9:9" x14ac:dyDescent="0.3">
      <c r="I205"/>
    </row>
    <row r="206" spans="9:9" x14ac:dyDescent="0.3">
      <c r="I206"/>
    </row>
    <row r="207" spans="9:9" x14ac:dyDescent="0.3">
      <c r="I207"/>
    </row>
    <row r="208" spans="9:9" x14ac:dyDescent="0.3">
      <c r="I208"/>
    </row>
    <row r="209" spans="9:9" x14ac:dyDescent="0.3">
      <c r="I209"/>
    </row>
    <row r="210" spans="9:9" x14ac:dyDescent="0.3">
      <c r="I210"/>
    </row>
    <row r="211" spans="9:9" x14ac:dyDescent="0.3">
      <c r="I211"/>
    </row>
    <row r="212" spans="9:9" x14ac:dyDescent="0.3">
      <c r="I212"/>
    </row>
    <row r="213" spans="9:9" x14ac:dyDescent="0.3">
      <c r="I213"/>
    </row>
    <row r="214" spans="9:9" x14ac:dyDescent="0.3">
      <c r="I214"/>
    </row>
    <row r="215" spans="9:9" x14ac:dyDescent="0.3">
      <c r="I215"/>
    </row>
    <row r="216" spans="9:9" x14ac:dyDescent="0.3">
      <c r="I216"/>
    </row>
    <row r="217" spans="9:9" x14ac:dyDescent="0.3">
      <c r="I217"/>
    </row>
    <row r="218" spans="9:9" x14ac:dyDescent="0.3">
      <c r="I218"/>
    </row>
    <row r="219" spans="9:9" x14ac:dyDescent="0.3">
      <c r="I219"/>
    </row>
    <row r="220" spans="9:9" x14ac:dyDescent="0.3">
      <c r="I220"/>
    </row>
    <row r="221" spans="9:9" x14ac:dyDescent="0.3">
      <c r="I221"/>
    </row>
    <row r="222" spans="9:9" x14ac:dyDescent="0.3">
      <c r="I222"/>
    </row>
    <row r="223" spans="9:9" x14ac:dyDescent="0.3">
      <c r="I223"/>
    </row>
    <row r="224" spans="9:9" x14ac:dyDescent="0.3">
      <c r="I224"/>
    </row>
    <row r="225" spans="9:9" x14ac:dyDescent="0.3">
      <c r="I225"/>
    </row>
    <row r="226" spans="9:9" x14ac:dyDescent="0.3">
      <c r="I226"/>
    </row>
    <row r="227" spans="9:9" x14ac:dyDescent="0.3">
      <c r="I227"/>
    </row>
    <row r="228" spans="9:9" x14ac:dyDescent="0.3">
      <c r="I228"/>
    </row>
    <row r="229" spans="9:9" x14ac:dyDescent="0.3">
      <c r="I229"/>
    </row>
    <row r="230" spans="9:9" x14ac:dyDescent="0.3">
      <c r="I230"/>
    </row>
    <row r="231" spans="9:9" x14ac:dyDescent="0.3">
      <c r="I231"/>
    </row>
    <row r="232" spans="9:9" x14ac:dyDescent="0.3">
      <c r="I232"/>
    </row>
    <row r="233" spans="9:9" x14ac:dyDescent="0.3">
      <c r="I233"/>
    </row>
    <row r="234" spans="9:9" x14ac:dyDescent="0.3">
      <c r="I234"/>
    </row>
    <row r="235" spans="9:9" x14ac:dyDescent="0.3">
      <c r="I235"/>
    </row>
    <row r="236" spans="9:9" x14ac:dyDescent="0.3">
      <c r="I236"/>
    </row>
    <row r="237" spans="9:9" x14ac:dyDescent="0.3">
      <c r="I237"/>
    </row>
    <row r="238" spans="9:9" x14ac:dyDescent="0.3">
      <c r="I238"/>
    </row>
    <row r="239" spans="9:9" x14ac:dyDescent="0.3">
      <c r="I239"/>
    </row>
    <row r="240" spans="9:9" x14ac:dyDescent="0.3">
      <c r="I240"/>
    </row>
    <row r="241" spans="9:9" x14ac:dyDescent="0.3">
      <c r="I241"/>
    </row>
    <row r="242" spans="9:9" x14ac:dyDescent="0.3">
      <c r="I242"/>
    </row>
    <row r="243" spans="9:9" x14ac:dyDescent="0.3">
      <c r="I243"/>
    </row>
    <row r="244" spans="9:9" x14ac:dyDescent="0.3">
      <c r="I244"/>
    </row>
    <row r="245" spans="9:9" x14ac:dyDescent="0.3">
      <c r="I245"/>
    </row>
    <row r="246" spans="9:9" x14ac:dyDescent="0.3">
      <c r="I246"/>
    </row>
    <row r="247" spans="9:9" x14ac:dyDescent="0.3">
      <c r="I247"/>
    </row>
    <row r="248" spans="9:9" x14ac:dyDescent="0.3">
      <c r="I248"/>
    </row>
    <row r="249" spans="9:9" x14ac:dyDescent="0.3">
      <c r="I249"/>
    </row>
    <row r="250" spans="9:9" x14ac:dyDescent="0.3">
      <c r="I250"/>
    </row>
    <row r="251" spans="9:9" x14ac:dyDescent="0.3">
      <c r="I251"/>
    </row>
    <row r="252" spans="9:9" x14ac:dyDescent="0.3">
      <c r="I252"/>
    </row>
    <row r="253" spans="9:9" x14ac:dyDescent="0.3">
      <c r="I253"/>
    </row>
    <row r="254" spans="9:9" x14ac:dyDescent="0.3">
      <c r="I254"/>
    </row>
    <row r="255" spans="9:9" x14ac:dyDescent="0.3">
      <c r="I255"/>
    </row>
    <row r="256" spans="9:9" x14ac:dyDescent="0.3">
      <c r="I256"/>
    </row>
    <row r="257" spans="9:9" x14ac:dyDescent="0.3">
      <c r="I257"/>
    </row>
    <row r="258" spans="9:9" x14ac:dyDescent="0.3">
      <c r="I258"/>
    </row>
    <row r="259" spans="9:9" x14ac:dyDescent="0.3">
      <c r="I259"/>
    </row>
    <row r="260" spans="9:9" x14ac:dyDescent="0.3">
      <c r="I260"/>
    </row>
    <row r="261" spans="9:9" x14ac:dyDescent="0.3">
      <c r="I261"/>
    </row>
    <row r="262" spans="9:9" x14ac:dyDescent="0.3">
      <c r="I262"/>
    </row>
    <row r="263" spans="9:9" x14ac:dyDescent="0.3">
      <c r="I263"/>
    </row>
    <row r="264" spans="9:9" x14ac:dyDescent="0.3">
      <c r="I264"/>
    </row>
    <row r="265" spans="9:9" x14ac:dyDescent="0.3">
      <c r="I265"/>
    </row>
    <row r="266" spans="9:9" x14ac:dyDescent="0.3">
      <c r="I266"/>
    </row>
    <row r="267" spans="9:9" x14ac:dyDescent="0.3">
      <c r="I267"/>
    </row>
    <row r="268" spans="9:9" x14ac:dyDescent="0.3">
      <c r="I268"/>
    </row>
    <row r="269" spans="9:9" x14ac:dyDescent="0.3">
      <c r="I269"/>
    </row>
    <row r="270" spans="9:9" x14ac:dyDescent="0.3">
      <c r="I270"/>
    </row>
    <row r="271" spans="9:9" x14ac:dyDescent="0.3">
      <c r="I271"/>
    </row>
    <row r="272" spans="9:9" x14ac:dyDescent="0.3">
      <c r="I272"/>
    </row>
    <row r="273" spans="9:9" x14ac:dyDescent="0.3">
      <c r="I273"/>
    </row>
    <row r="274" spans="9:9" x14ac:dyDescent="0.3">
      <c r="I274"/>
    </row>
    <row r="275" spans="9:9" x14ac:dyDescent="0.3">
      <c r="I275"/>
    </row>
    <row r="276" spans="9:9" x14ac:dyDescent="0.3">
      <c r="I276"/>
    </row>
    <row r="277" spans="9:9" x14ac:dyDescent="0.3">
      <c r="I277"/>
    </row>
    <row r="278" spans="9:9" x14ac:dyDescent="0.3">
      <c r="I278"/>
    </row>
    <row r="279" spans="9:9" x14ac:dyDescent="0.3">
      <c r="I279"/>
    </row>
    <row r="280" spans="9:9" x14ac:dyDescent="0.3">
      <c r="I280"/>
    </row>
    <row r="281" spans="9:9" x14ac:dyDescent="0.3">
      <c r="I281"/>
    </row>
    <row r="282" spans="9:9" x14ac:dyDescent="0.3">
      <c r="I282"/>
    </row>
    <row r="283" spans="9:9" x14ac:dyDescent="0.3">
      <c r="I283"/>
    </row>
    <row r="284" spans="9:9" x14ac:dyDescent="0.3">
      <c r="I284"/>
    </row>
    <row r="285" spans="9:9" x14ac:dyDescent="0.3">
      <c r="I285"/>
    </row>
    <row r="286" spans="9:9" x14ac:dyDescent="0.3">
      <c r="I286"/>
    </row>
    <row r="287" spans="9:9" x14ac:dyDescent="0.3">
      <c r="I287"/>
    </row>
    <row r="288" spans="9:9" x14ac:dyDescent="0.3">
      <c r="I288"/>
    </row>
    <row r="289" spans="9:9" x14ac:dyDescent="0.3">
      <c r="I289"/>
    </row>
    <row r="290" spans="9:9" x14ac:dyDescent="0.3">
      <c r="I290"/>
    </row>
    <row r="291" spans="9:9" x14ac:dyDescent="0.3">
      <c r="I291"/>
    </row>
    <row r="292" spans="9:9" x14ac:dyDescent="0.3">
      <c r="I292"/>
    </row>
    <row r="293" spans="9:9" x14ac:dyDescent="0.3">
      <c r="I293"/>
    </row>
    <row r="294" spans="9:9" x14ac:dyDescent="0.3">
      <c r="I294"/>
    </row>
    <row r="295" spans="9:9" x14ac:dyDescent="0.3">
      <c r="I295"/>
    </row>
    <row r="296" spans="9:9" x14ac:dyDescent="0.3">
      <c r="I296"/>
    </row>
    <row r="297" spans="9:9" x14ac:dyDescent="0.3">
      <c r="I297"/>
    </row>
    <row r="298" spans="9:9" x14ac:dyDescent="0.3">
      <c r="I298"/>
    </row>
    <row r="299" spans="9:9" x14ac:dyDescent="0.3">
      <c r="I299"/>
    </row>
    <row r="300" spans="9:9" x14ac:dyDescent="0.3">
      <c r="I300"/>
    </row>
    <row r="301" spans="9:9" x14ac:dyDescent="0.3">
      <c r="I301"/>
    </row>
    <row r="302" spans="9:9" x14ac:dyDescent="0.3">
      <c r="I302"/>
    </row>
    <row r="303" spans="9:9" x14ac:dyDescent="0.3">
      <c r="I303"/>
    </row>
    <row r="304" spans="9:9" x14ac:dyDescent="0.3">
      <c r="I304"/>
    </row>
    <row r="305" spans="9:9" x14ac:dyDescent="0.3">
      <c r="I305"/>
    </row>
    <row r="306" spans="9:9" x14ac:dyDescent="0.3">
      <c r="I306"/>
    </row>
    <row r="307" spans="9:9" x14ac:dyDescent="0.3">
      <c r="I307"/>
    </row>
    <row r="308" spans="9:9" x14ac:dyDescent="0.3">
      <c r="I308"/>
    </row>
    <row r="309" spans="9:9" x14ac:dyDescent="0.3">
      <c r="I309"/>
    </row>
    <row r="310" spans="9:9" x14ac:dyDescent="0.3">
      <c r="I310"/>
    </row>
    <row r="311" spans="9:9" x14ac:dyDescent="0.3">
      <c r="I311"/>
    </row>
    <row r="312" spans="9:9" x14ac:dyDescent="0.3">
      <c r="I312"/>
    </row>
    <row r="313" spans="9:9" x14ac:dyDescent="0.3">
      <c r="I313"/>
    </row>
    <row r="314" spans="9:9" x14ac:dyDescent="0.3">
      <c r="I314"/>
    </row>
    <row r="315" spans="9:9" x14ac:dyDescent="0.3">
      <c r="I315"/>
    </row>
    <row r="316" spans="9:9" x14ac:dyDescent="0.3">
      <c r="I316"/>
    </row>
    <row r="317" spans="9:9" x14ac:dyDescent="0.3">
      <c r="I317"/>
    </row>
    <row r="318" spans="9:9" x14ac:dyDescent="0.3">
      <c r="I318"/>
    </row>
    <row r="319" spans="9:9" x14ac:dyDescent="0.3">
      <c r="I319"/>
    </row>
    <row r="320" spans="9:9" x14ac:dyDescent="0.3">
      <c r="I320"/>
    </row>
    <row r="321" spans="9:9" x14ac:dyDescent="0.3">
      <c r="I321"/>
    </row>
    <row r="322" spans="9:9" x14ac:dyDescent="0.3">
      <c r="I322"/>
    </row>
    <row r="323" spans="9:9" x14ac:dyDescent="0.3">
      <c r="I323"/>
    </row>
    <row r="324" spans="9:9" x14ac:dyDescent="0.3">
      <c r="I324"/>
    </row>
    <row r="325" spans="9:9" x14ac:dyDescent="0.3">
      <c r="I325"/>
    </row>
    <row r="326" spans="9:9" x14ac:dyDescent="0.3">
      <c r="I326"/>
    </row>
    <row r="327" spans="9:9" x14ac:dyDescent="0.3">
      <c r="I327"/>
    </row>
    <row r="328" spans="9:9" x14ac:dyDescent="0.3">
      <c r="I328"/>
    </row>
    <row r="329" spans="9:9" x14ac:dyDescent="0.3">
      <c r="I329"/>
    </row>
    <row r="330" spans="9:9" x14ac:dyDescent="0.3">
      <c r="I330"/>
    </row>
    <row r="331" spans="9:9" x14ac:dyDescent="0.3">
      <c r="I331"/>
    </row>
    <row r="332" spans="9:9" x14ac:dyDescent="0.3">
      <c r="I332"/>
    </row>
    <row r="333" spans="9:9" x14ac:dyDescent="0.3">
      <c r="I333"/>
    </row>
    <row r="334" spans="9:9" x14ac:dyDescent="0.3">
      <c r="I334"/>
    </row>
    <row r="335" spans="9:9" x14ac:dyDescent="0.3">
      <c r="I335"/>
    </row>
    <row r="336" spans="9:9" x14ac:dyDescent="0.3">
      <c r="I336"/>
    </row>
    <row r="337" spans="9:9" x14ac:dyDescent="0.3">
      <c r="I337"/>
    </row>
    <row r="338" spans="9:9" x14ac:dyDescent="0.3">
      <c r="I338"/>
    </row>
    <row r="339" spans="9:9" x14ac:dyDescent="0.3">
      <c r="I339"/>
    </row>
    <row r="340" spans="9:9" x14ac:dyDescent="0.3">
      <c r="I340"/>
    </row>
    <row r="341" spans="9:9" x14ac:dyDescent="0.3">
      <c r="I341"/>
    </row>
    <row r="342" spans="9:9" x14ac:dyDescent="0.3">
      <c r="I342"/>
    </row>
    <row r="343" spans="9:9" x14ac:dyDescent="0.3">
      <c r="I343"/>
    </row>
    <row r="344" spans="9:9" x14ac:dyDescent="0.3">
      <c r="I344"/>
    </row>
    <row r="345" spans="9:9" x14ac:dyDescent="0.3">
      <c r="I345"/>
    </row>
    <row r="346" spans="9:9" x14ac:dyDescent="0.3">
      <c r="I346"/>
    </row>
    <row r="347" spans="9:9" x14ac:dyDescent="0.3">
      <c r="I347"/>
    </row>
    <row r="348" spans="9:9" x14ac:dyDescent="0.3">
      <c r="I348"/>
    </row>
    <row r="349" spans="9:9" x14ac:dyDescent="0.3">
      <c r="I349"/>
    </row>
    <row r="350" spans="9:9" x14ac:dyDescent="0.3">
      <c r="I350"/>
    </row>
    <row r="351" spans="9:9" x14ac:dyDescent="0.3">
      <c r="I351"/>
    </row>
    <row r="352" spans="9:9" x14ac:dyDescent="0.3">
      <c r="I352"/>
    </row>
    <row r="353" spans="9:9" x14ac:dyDescent="0.3">
      <c r="I353"/>
    </row>
    <row r="354" spans="9:9" x14ac:dyDescent="0.3">
      <c r="I354"/>
    </row>
    <row r="355" spans="9:9" x14ac:dyDescent="0.3">
      <c r="I355"/>
    </row>
    <row r="356" spans="9:9" x14ac:dyDescent="0.3">
      <c r="I356"/>
    </row>
    <row r="357" spans="9:9" x14ac:dyDescent="0.3">
      <c r="I357"/>
    </row>
    <row r="358" spans="9:9" x14ac:dyDescent="0.3">
      <c r="I358"/>
    </row>
    <row r="359" spans="9:9" x14ac:dyDescent="0.3">
      <c r="I359"/>
    </row>
    <row r="360" spans="9:9" x14ac:dyDescent="0.3">
      <c r="I360"/>
    </row>
    <row r="361" spans="9:9" x14ac:dyDescent="0.3">
      <c r="I361"/>
    </row>
    <row r="362" spans="9:9" x14ac:dyDescent="0.3">
      <c r="I362"/>
    </row>
    <row r="363" spans="9:9" x14ac:dyDescent="0.3">
      <c r="I363"/>
    </row>
    <row r="364" spans="9:9" x14ac:dyDescent="0.3">
      <c r="I364"/>
    </row>
    <row r="365" spans="9:9" x14ac:dyDescent="0.3">
      <c r="I365"/>
    </row>
    <row r="366" spans="9:9" x14ac:dyDescent="0.3">
      <c r="I366"/>
    </row>
    <row r="367" spans="9:9" x14ac:dyDescent="0.3">
      <c r="I367"/>
    </row>
    <row r="368" spans="9:9" x14ac:dyDescent="0.3">
      <c r="I368"/>
    </row>
    <row r="369" spans="9:9" x14ac:dyDescent="0.3">
      <c r="I369"/>
    </row>
    <row r="370" spans="9:9" x14ac:dyDescent="0.3">
      <c r="I370"/>
    </row>
    <row r="371" spans="9:9" x14ac:dyDescent="0.3">
      <c r="I371"/>
    </row>
    <row r="372" spans="9:9" x14ac:dyDescent="0.3">
      <c r="I372"/>
    </row>
    <row r="373" spans="9:9" x14ac:dyDescent="0.3">
      <c r="I373"/>
    </row>
    <row r="374" spans="9:9" x14ac:dyDescent="0.3">
      <c r="I374"/>
    </row>
    <row r="375" spans="9:9" x14ac:dyDescent="0.3">
      <c r="I375"/>
    </row>
    <row r="376" spans="9:9" x14ac:dyDescent="0.3">
      <c r="I376"/>
    </row>
    <row r="377" spans="9:9" x14ac:dyDescent="0.3">
      <c r="I377"/>
    </row>
    <row r="378" spans="9:9" x14ac:dyDescent="0.3">
      <c r="I378"/>
    </row>
    <row r="379" spans="9:9" x14ac:dyDescent="0.3">
      <c r="I379"/>
    </row>
    <row r="380" spans="9:9" x14ac:dyDescent="0.3">
      <c r="I380"/>
    </row>
    <row r="381" spans="9:9" x14ac:dyDescent="0.3">
      <c r="I381"/>
    </row>
    <row r="382" spans="9:9" x14ac:dyDescent="0.3">
      <c r="I382"/>
    </row>
    <row r="383" spans="9:9" x14ac:dyDescent="0.3">
      <c r="I383"/>
    </row>
    <row r="384" spans="9:9" x14ac:dyDescent="0.3">
      <c r="I384"/>
    </row>
    <row r="385" spans="9:9" x14ac:dyDescent="0.3">
      <c r="I385"/>
    </row>
    <row r="386" spans="9:9" x14ac:dyDescent="0.3">
      <c r="I386"/>
    </row>
    <row r="387" spans="9:9" x14ac:dyDescent="0.3">
      <c r="I387"/>
    </row>
    <row r="388" spans="9:9" x14ac:dyDescent="0.3">
      <c r="I388"/>
    </row>
    <row r="389" spans="9:9" x14ac:dyDescent="0.3">
      <c r="I389"/>
    </row>
    <row r="390" spans="9:9" x14ac:dyDescent="0.3">
      <c r="I390"/>
    </row>
    <row r="391" spans="9:9" x14ac:dyDescent="0.3">
      <c r="I391"/>
    </row>
    <row r="392" spans="9:9" x14ac:dyDescent="0.3">
      <c r="I392"/>
    </row>
    <row r="393" spans="9:9" x14ac:dyDescent="0.3">
      <c r="I393"/>
    </row>
    <row r="394" spans="9:9" x14ac:dyDescent="0.3">
      <c r="I394"/>
    </row>
    <row r="395" spans="9:9" x14ac:dyDescent="0.3">
      <c r="I395"/>
    </row>
    <row r="396" spans="9:9" x14ac:dyDescent="0.3">
      <c r="I396"/>
    </row>
    <row r="397" spans="9:9" x14ac:dyDescent="0.3">
      <c r="I397"/>
    </row>
    <row r="398" spans="9:9" x14ac:dyDescent="0.3">
      <c r="I398"/>
    </row>
    <row r="399" spans="9:9" x14ac:dyDescent="0.3">
      <c r="I399"/>
    </row>
    <row r="400" spans="9:9" x14ac:dyDescent="0.3">
      <c r="I400"/>
    </row>
    <row r="401" spans="9:9" x14ac:dyDescent="0.3">
      <c r="I401"/>
    </row>
    <row r="402" spans="9:9" x14ac:dyDescent="0.3">
      <c r="I402"/>
    </row>
    <row r="403" spans="9:9" x14ac:dyDescent="0.3">
      <c r="I403"/>
    </row>
    <row r="404" spans="9:9" x14ac:dyDescent="0.3">
      <c r="I404"/>
    </row>
    <row r="405" spans="9:9" x14ac:dyDescent="0.3">
      <c r="I405"/>
    </row>
    <row r="406" spans="9:9" x14ac:dyDescent="0.3">
      <c r="I406"/>
    </row>
    <row r="407" spans="9:9" x14ac:dyDescent="0.3">
      <c r="I407"/>
    </row>
    <row r="408" spans="9:9" x14ac:dyDescent="0.3">
      <c r="I408"/>
    </row>
    <row r="409" spans="9:9" x14ac:dyDescent="0.3">
      <c r="I409"/>
    </row>
    <row r="410" spans="9:9" x14ac:dyDescent="0.3">
      <c r="I410"/>
    </row>
    <row r="411" spans="9:9" x14ac:dyDescent="0.3">
      <c r="I411"/>
    </row>
    <row r="412" spans="9:9" x14ac:dyDescent="0.3">
      <c r="I412"/>
    </row>
    <row r="413" spans="9:9" x14ac:dyDescent="0.3">
      <c r="I413"/>
    </row>
    <row r="414" spans="9:9" x14ac:dyDescent="0.3">
      <c r="I414"/>
    </row>
    <row r="415" spans="9:9" x14ac:dyDescent="0.3">
      <c r="I415"/>
    </row>
    <row r="416" spans="9:9" x14ac:dyDescent="0.3">
      <c r="I416"/>
    </row>
    <row r="417" spans="9:9" x14ac:dyDescent="0.3">
      <c r="I417"/>
    </row>
    <row r="418" spans="9:9" x14ac:dyDescent="0.3">
      <c r="I418"/>
    </row>
    <row r="419" spans="9:9" x14ac:dyDescent="0.3">
      <c r="I419"/>
    </row>
    <row r="420" spans="9:9" x14ac:dyDescent="0.3">
      <c r="I420"/>
    </row>
    <row r="421" spans="9:9" x14ac:dyDescent="0.3">
      <c r="I421"/>
    </row>
    <row r="422" spans="9:9" x14ac:dyDescent="0.3">
      <c r="I422"/>
    </row>
    <row r="423" spans="9:9" x14ac:dyDescent="0.3">
      <c r="I423"/>
    </row>
    <row r="424" spans="9:9" x14ac:dyDescent="0.3">
      <c r="I424"/>
    </row>
    <row r="425" spans="9:9" x14ac:dyDescent="0.3">
      <c r="I425"/>
    </row>
    <row r="426" spans="9:9" x14ac:dyDescent="0.3">
      <c r="I426"/>
    </row>
    <row r="427" spans="9:9" x14ac:dyDescent="0.3">
      <c r="I427"/>
    </row>
    <row r="428" spans="9:9" x14ac:dyDescent="0.3">
      <c r="I428"/>
    </row>
    <row r="429" spans="9:9" x14ac:dyDescent="0.3">
      <c r="I429"/>
    </row>
    <row r="430" spans="9:9" x14ac:dyDescent="0.3">
      <c r="I430"/>
    </row>
    <row r="431" spans="9:9" x14ac:dyDescent="0.3">
      <c r="I431"/>
    </row>
    <row r="432" spans="9:9" x14ac:dyDescent="0.3">
      <c r="I432"/>
    </row>
    <row r="433" spans="9:10" x14ac:dyDescent="0.3">
      <c r="I433"/>
    </row>
    <row r="434" spans="9:10" x14ac:dyDescent="0.3">
      <c r="I434"/>
    </row>
    <row r="435" spans="9:10" x14ac:dyDescent="0.3">
      <c r="I435"/>
    </row>
    <row r="436" spans="9:10" x14ac:dyDescent="0.3">
      <c r="I436"/>
    </row>
    <row r="437" spans="9:10" x14ac:dyDescent="0.3">
      <c r="I437"/>
    </row>
    <row r="438" spans="9:10" x14ac:dyDescent="0.3">
      <c r="I438"/>
    </row>
    <row r="440" spans="9:10" ht="62.4" x14ac:dyDescent="0.3">
      <c r="I440" s="9"/>
      <c r="J440" s="5" t="s">
        <v>10</v>
      </c>
    </row>
  </sheetData>
  <autoFilter ref="A1:J124"/>
  <sortState ref="A3:G336">
    <sortCondition ref="G3:G336"/>
    <sortCondition ref="E3:E336"/>
    <sortCondition ref="F3:F336"/>
    <sortCondition ref="A3:A33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8"/>
  <sheetViews>
    <sheetView topLeftCell="A25" workbookViewId="0">
      <selection activeCell="J13" sqref="J13"/>
    </sheetView>
  </sheetViews>
  <sheetFormatPr defaultRowHeight="14.4" x14ac:dyDescent="0.3"/>
  <cols>
    <col min="2" max="2" width="6.33203125" customWidth="1"/>
    <col min="3" max="3" width="35.44140625" customWidth="1"/>
    <col min="4" max="4" width="10" customWidth="1"/>
  </cols>
  <sheetData>
    <row r="2" spans="3:8" ht="15.6" x14ac:dyDescent="0.3">
      <c r="C2" s="14" t="s">
        <v>4</v>
      </c>
      <c r="D2" s="14" t="s">
        <v>11</v>
      </c>
      <c r="E2" s="14" t="s">
        <v>12</v>
      </c>
      <c r="F2" s="14" t="s">
        <v>30</v>
      </c>
      <c r="G2" s="14" t="s">
        <v>12</v>
      </c>
      <c r="H2" s="14" t="s">
        <v>32</v>
      </c>
    </row>
    <row r="3" spans="3:8" ht="15.6" x14ac:dyDescent="0.3">
      <c r="C3" s="15" t="s">
        <v>13</v>
      </c>
      <c r="D3" s="16">
        <f>COUNTIF(список!$E$2:$E$124,Лист1!C3)</f>
        <v>64</v>
      </c>
      <c r="E3" s="24">
        <f>D3/$D$6*100</f>
        <v>52.032520325203258</v>
      </c>
      <c r="F3" s="26">
        <v>188</v>
      </c>
      <c r="G3" s="24">
        <f>D3/F3*100</f>
        <v>34.042553191489361</v>
      </c>
      <c r="H3" s="24">
        <f>AVERAGEIF(список!$E$2:$E$124,Лист1!C3,список!$H$2:$H$124)</f>
        <v>72.140742807539652</v>
      </c>
    </row>
    <row r="4" spans="3:8" ht="15.6" x14ac:dyDescent="0.3">
      <c r="C4" s="15" t="s">
        <v>14</v>
      </c>
      <c r="D4" s="16">
        <f>COUNTIF(список!$E$2:$E$124,Лист1!C4)</f>
        <v>50</v>
      </c>
      <c r="E4" s="24">
        <f t="shared" ref="E4:E5" si="0">D4/$D$6*100</f>
        <v>40.650406504065039</v>
      </c>
      <c r="F4" s="26">
        <v>129</v>
      </c>
      <c r="G4" s="24">
        <f t="shared" ref="G4:G6" si="1">D4/F4*100</f>
        <v>38.759689922480625</v>
      </c>
      <c r="H4" s="24">
        <f>AVERAGEIF(список!$E$2:$E$124,Лист1!C4,список!$H$2:$H$124)</f>
        <v>77.176619047619042</v>
      </c>
    </row>
    <row r="5" spans="3:8" ht="15.6" x14ac:dyDescent="0.3">
      <c r="C5" s="15" t="s">
        <v>15</v>
      </c>
      <c r="D5" s="16">
        <f>COUNTIF(список!$E$2:$E$124,Лист1!C5)</f>
        <v>9</v>
      </c>
      <c r="E5" s="24">
        <f t="shared" si="0"/>
        <v>7.3170731707317067</v>
      </c>
      <c r="F5" s="26">
        <v>26</v>
      </c>
      <c r="G5" s="24">
        <f t="shared" si="1"/>
        <v>34.615384615384613</v>
      </c>
      <c r="H5" s="24">
        <f>AVERAGEIF(список!$E$2:$E$124,Лист1!C5,список!$H$2:$H$124)</f>
        <v>74.498148148148147</v>
      </c>
    </row>
    <row r="6" spans="3:8" x14ac:dyDescent="0.3">
      <c r="C6" s="17" t="s">
        <v>16</v>
      </c>
      <c r="D6" s="16">
        <f>SUM(D3:D5)</f>
        <v>123</v>
      </c>
      <c r="F6" s="26">
        <v>343</v>
      </c>
      <c r="G6" s="24">
        <f t="shared" si="1"/>
        <v>35.860058309037903</v>
      </c>
    </row>
    <row r="7" spans="3:8" x14ac:dyDescent="0.3">
      <c r="C7" s="18"/>
      <c r="D7" s="19"/>
    </row>
    <row r="8" spans="3:8" x14ac:dyDescent="0.3">
      <c r="C8" s="18"/>
      <c r="D8" s="19"/>
    </row>
    <row r="9" spans="3:8" ht="15.6" x14ac:dyDescent="0.3">
      <c r="C9" s="20"/>
      <c r="D9" s="21"/>
      <c r="E9" s="21"/>
    </row>
    <row r="10" spans="3:8" ht="31.2" x14ac:dyDescent="0.3">
      <c r="C10" s="14" t="s">
        <v>17</v>
      </c>
      <c r="D10" s="14" t="s">
        <v>31</v>
      </c>
      <c r="E10" s="14" t="s">
        <v>12</v>
      </c>
      <c r="F10" s="14" t="s">
        <v>30</v>
      </c>
      <c r="G10" s="14" t="s">
        <v>12</v>
      </c>
      <c r="H10" s="14" t="s">
        <v>32</v>
      </c>
    </row>
    <row r="11" spans="3:8" ht="28.8" x14ac:dyDescent="0.3">
      <c r="C11" s="22" t="s">
        <v>18</v>
      </c>
      <c r="D11" s="23">
        <f>COUNTIF(список!$G$2:$G$124,Лист1!C11)</f>
        <v>19</v>
      </c>
      <c r="E11" s="24">
        <f>D11/$D$23*100</f>
        <v>15.447154471544716</v>
      </c>
      <c r="F11" s="23">
        <v>61</v>
      </c>
      <c r="G11" s="24">
        <f>D11/F11*100</f>
        <v>31.147540983606557</v>
      </c>
      <c r="H11" s="24">
        <f>AVERAGEIF(список!$G$2:$G$124,Лист1!C11,список!$H$2:$H$124)</f>
        <v>74.897243107769427</v>
      </c>
    </row>
    <row r="12" spans="3:8" ht="28.8" x14ac:dyDescent="0.3">
      <c r="C12" s="22" t="s">
        <v>19</v>
      </c>
      <c r="D12" s="23">
        <f>COUNTIF(список!$G$2:$G$124,Лист1!C12)</f>
        <v>9</v>
      </c>
      <c r="E12" s="24">
        <f t="shared" ref="E12:E22" si="2">D12/$D$23*100</f>
        <v>7.3170731707317067</v>
      </c>
      <c r="F12" s="23">
        <v>16</v>
      </c>
      <c r="G12" s="24">
        <f t="shared" ref="G12:G22" si="3">D12/F12*100</f>
        <v>56.25</v>
      </c>
      <c r="H12" s="24">
        <f>AVERAGEIF(список!$G$2:$G$124,Лист1!C12,список!$H$2:$H$124)</f>
        <v>77.605555555555554</v>
      </c>
    </row>
    <row r="13" spans="3:8" x14ac:dyDescent="0.3">
      <c r="C13" s="22" t="s">
        <v>20</v>
      </c>
      <c r="D13" s="23">
        <f>COUNTIF(список!$G$2:$G$124,Лист1!C13)</f>
        <v>4</v>
      </c>
      <c r="E13" s="24">
        <f t="shared" si="2"/>
        <v>3.2520325203252036</v>
      </c>
      <c r="F13" s="23">
        <v>14</v>
      </c>
      <c r="G13" s="24">
        <f t="shared" si="3"/>
        <v>28.571428571428569</v>
      </c>
      <c r="H13" s="24">
        <f>AVERAGEIF(список!$G$2:$G$124,Лист1!C13,список!$H$2:$H$124)</f>
        <v>72.666666666666671</v>
      </c>
    </row>
    <row r="14" spans="3:8" x14ac:dyDescent="0.3">
      <c r="C14" s="22" t="s">
        <v>21</v>
      </c>
      <c r="D14" s="23">
        <f>COUNTIF(список!$G$2:$G$124,Лист1!C14)</f>
        <v>6</v>
      </c>
      <c r="E14" s="24">
        <f t="shared" si="2"/>
        <v>4.8780487804878048</v>
      </c>
      <c r="F14" s="23">
        <v>15</v>
      </c>
      <c r="G14" s="24">
        <f t="shared" si="3"/>
        <v>40</v>
      </c>
      <c r="H14" s="24">
        <f>AVERAGEIF(список!$G$2:$G$124,Лист1!C14,список!$H$2:$H$124)</f>
        <v>75.224999999999994</v>
      </c>
    </row>
    <row r="15" spans="3:8" x14ac:dyDescent="0.3">
      <c r="C15" s="22" t="s">
        <v>22</v>
      </c>
      <c r="D15" s="23">
        <f>COUNTIF(список!$G$2:$G$124,Лист1!C15)</f>
        <v>10</v>
      </c>
      <c r="E15" s="24">
        <f t="shared" si="2"/>
        <v>8.1300813008130071</v>
      </c>
      <c r="F15" s="23">
        <v>26</v>
      </c>
      <c r="G15" s="24">
        <f t="shared" si="3"/>
        <v>38.461538461538467</v>
      </c>
      <c r="H15" s="24">
        <f>AVERAGEIF(список!$G$2:$G$124,Лист1!C15,список!$H$2:$H$124)</f>
        <v>76.53111111111113</v>
      </c>
    </row>
    <row r="16" spans="3:8" ht="43.2" x14ac:dyDescent="0.3">
      <c r="C16" s="22" t="s">
        <v>23</v>
      </c>
      <c r="D16" s="23">
        <f>COUNTIF(список!$G$2:$G$124,Лист1!C16)</f>
        <v>15</v>
      </c>
      <c r="E16" s="24">
        <f t="shared" si="2"/>
        <v>12.195121951219512</v>
      </c>
      <c r="F16" s="23">
        <v>33</v>
      </c>
      <c r="G16" s="24">
        <f t="shared" si="3"/>
        <v>45.454545454545453</v>
      </c>
      <c r="H16" s="24">
        <f>AVERAGEIF(список!$G$2:$G$124,Лист1!C16,список!$H$2:$H$124)</f>
        <v>77.414206349206353</v>
      </c>
    </row>
    <row r="17" spans="2:8" x14ac:dyDescent="0.3">
      <c r="C17" s="22" t="s">
        <v>24</v>
      </c>
      <c r="D17" s="23">
        <f>COUNTIF(список!$G$2:$G$124,Лист1!C17)</f>
        <v>11</v>
      </c>
      <c r="E17" s="24">
        <f t="shared" si="2"/>
        <v>8.9430894308943092</v>
      </c>
      <c r="F17" s="23">
        <v>34</v>
      </c>
      <c r="G17" s="24">
        <f t="shared" si="3"/>
        <v>32.352941176470587</v>
      </c>
      <c r="H17" s="24">
        <f>AVERAGEIF(список!$G$2:$G$124,Лист1!C17,список!$H$2:$H$124)</f>
        <v>68.896103896103895</v>
      </c>
    </row>
    <row r="18" spans="2:8" x14ac:dyDescent="0.3">
      <c r="C18" s="22" t="s">
        <v>25</v>
      </c>
      <c r="D18" s="23">
        <f>COUNTIF(список!$G$2:$G$124,Лист1!C18)</f>
        <v>10</v>
      </c>
      <c r="E18" s="24">
        <f t="shared" si="2"/>
        <v>8.1300813008130071</v>
      </c>
      <c r="F18" s="23">
        <v>36</v>
      </c>
      <c r="G18" s="24">
        <f t="shared" si="3"/>
        <v>27.777777777777779</v>
      </c>
      <c r="H18" s="24">
        <f>AVERAGEIF(список!$G$2:$G$124,Лист1!C18,список!$H$2:$H$124)</f>
        <v>59.864285714285714</v>
      </c>
    </row>
    <row r="19" spans="2:8" ht="28.8" x14ac:dyDescent="0.3">
      <c r="C19" s="22" t="s">
        <v>26</v>
      </c>
      <c r="D19" s="23">
        <f>COUNTIF(список!$G$2:$G$124,Лист1!C19)</f>
        <v>7</v>
      </c>
      <c r="E19" s="24">
        <f t="shared" si="2"/>
        <v>5.6910569105691051</v>
      </c>
      <c r="F19" s="23">
        <v>33</v>
      </c>
      <c r="G19" s="24">
        <f t="shared" si="3"/>
        <v>21.212121212121211</v>
      </c>
      <c r="H19" s="24">
        <f>AVERAGEIF(список!$G$2:$G$124,Лист1!C19,список!$H$2:$H$124)</f>
        <v>68.67619047619047</v>
      </c>
    </row>
    <row r="20" spans="2:8" ht="28.8" x14ac:dyDescent="0.3">
      <c r="C20" s="22" t="s">
        <v>27</v>
      </c>
      <c r="D20" s="23">
        <f>COUNTIF(список!$G$2:$G$124,Лист1!C20)</f>
        <v>4</v>
      </c>
      <c r="E20" s="24">
        <f t="shared" si="2"/>
        <v>3.2520325203252036</v>
      </c>
      <c r="F20" s="23">
        <v>11</v>
      </c>
      <c r="G20" s="24">
        <f t="shared" si="3"/>
        <v>36.363636363636367</v>
      </c>
      <c r="H20" s="24">
        <f>AVERAGEIF(список!$G$2:$G$124,Лист1!C20,список!$H$2:$H$124)</f>
        <v>81.875</v>
      </c>
    </row>
    <row r="21" spans="2:8" ht="28.8" x14ac:dyDescent="0.3">
      <c r="C21" s="22" t="s">
        <v>28</v>
      </c>
      <c r="D21" s="23">
        <f>COUNTIF(список!$G$2:$G$124,Лист1!C21)</f>
        <v>8</v>
      </c>
      <c r="E21" s="24">
        <f t="shared" si="2"/>
        <v>6.5040650406504072</v>
      </c>
      <c r="F21" s="23">
        <v>26</v>
      </c>
      <c r="G21" s="24">
        <f t="shared" si="3"/>
        <v>30.76923076923077</v>
      </c>
      <c r="H21" s="24">
        <f>AVERAGEIF(список!$G$2:$G$124,Лист1!C21,список!$H$2:$H$124)</f>
        <v>73.041666666666657</v>
      </c>
    </row>
    <row r="22" spans="2:8" x14ac:dyDescent="0.3">
      <c r="C22" s="22" t="s">
        <v>29</v>
      </c>
      <c r="D22" s="23">
        <f>COUNTIF(список!$G$2:$G$124,Лист1!C22)</f>
        <v>20</v>
      </c>
      <c r="E22" s="24">
        <f t="shared" si="2"/>
        <v>16.260162601626014</v>
      </c>
      <c r="F22" s="23">
        <v>38</v>
      </c>
      <c r="G22" s="24">
        <f t="shared" si="3"/>
        <v>52.631578947368418</v>
      </c>
      <c r="H22" s="24">
        <f>AVERAGEIF(список!$G$2:$G$124,Лист1!C22,список!$H$2:$H$124)</f>
        <v>80.360833333333346</v>
      </c>
    </row>
    <row r="23" spans="2:8" x14ac:dyDescent="0.3">
      <c r="C23" s="1"/>
      <c r="D23" s="25">
        <f>SUM(D11:D22)</f>
        <v>123</v>
      </c>
    </row>
    <row r="25" spans="2:8" ht="31.2" x14ac:dyDescent="0.3">
      <c r="B25" s="22" t="s">
        <v>33</v>
      </c>
      <c r="C25" s="22" t="s">
        <v>34</v>
      </c>
      <c r="D25" s="14" t="s">
        <v>31</v>
      </c>
      <c r="E25" s="14" t="s">
        <v>12</v>
      </c>
      <c r="F25" s="14" t="s">
        <v>30</v>
      </c>
      <c r="G25" s="14" t="s">
        <v>12</v>
      </c>
    </row>
    <row r="26" spans="2:8" x14ac:dyDescent="0.3">
      <c r="B26" s="25">
        <v>1</v>
      </c>
      <c r="C26" s="22" t="s">
        <v>35</v>
      </c>
      <c r="D26" s="23">
        <f>COUNTIF(список!$C$2:$C$124,Лист1!C26)</f>
        <v>5</v>
      </c>
      <c r="E26" s="24">
        <f>D26/$D$23*100</f>
        <v>4.0650406504065035</v>
      </c>
      <c r="F26" s="25">
        <v>24</v>
      </c>
      <c r="G26" s="24">
        <f>D26/F26*100</f>
        <v>20.833333333333336</v>
      </c>
    </row>
    <row r="27" spans="2:8" x14ac:dyDescent="0.3">
      <c r="B27" s="25">
        <f>B26+1</f>
        <v>2</v>
      </c>
      <c r="C27" s="22" t="s">
        <v>36</v>
      </c>
      <c r="D27" s="23">
        <f>COUNTIF(список!$C$2:$C$124,Лист1!C27)</f>
        <v>4</v>
      </c>
      <c r="E27" s="24">
        <f t="shared" ref="E27:E57" si="4">D27/$D$23*100</f>
        <v>3.2520325203252036</v>
      </c>
      <c r="F27" s="25">
        <v>14</v>
      </c>
      <c r="G27" s="24">
        <f t="shared" ref="G27:G57" si="5">D27/F27*100</f>
        <v>28.571428571428569</v>
      </c>
    </row>
    <row r="28" spans="2:8" x14ac:dyDescent="0.3">
      <c r="B28" s="25">
        <f t="shared" ref="B28:B57" si="6">B27+1</f>
        <v>3</v>
      </c>
      <c r="C28" s="22" t="s">
        <v>37</v>
      </c>
      <c r="D28" s="23">
        <f>COUNTIF(список!$C$2:$C$124,Лист1!C28)</f>
        <v>0</v>
      </c>
      <c r="E28" s="24">
        <f t="shared" si="4"/>
        <v>0</v>
      </c>
      <c r="F28" s="25">
        <v>3</v>
      </c>
      <c r="G28" s="24">
        <f t="shared" si="5"/>
        <v>0</v>
      </c>
    </row>
    <row r="29" spans="2:8" x14ac:dyDescent="0.3">
      <c r="B29" s="25">
        <f t="shared" si="6"/>
        <v>4</v>
      </c>
      <c r="C29" s="22" t="s">
        <v>38</v>
      </c>
      <c r="D29" s="23">
        <f>COUNTIF(список!$C$2:$C$124,Лист1!C29)</f>
        <v>6</v>
      </c>
      <c r="E29" s="24">
        <f t="shared" si="4"/>
        <v>4.8780487804878048</v>
      </c>
      <c r="F29" s="25">
        <v>20</v>
      </c>
      <c r="G29" s="24">
        <f t="shared" si="5"/>
        <v>30</v>
      </c>
    </row>
    <row r="30" spans="2:8" x14ac:dyDescent="0.3">
      <c r="B30" s="25">
        <f t="shared" si="6"/>
        <v>5</v>
      </c>
      <c r="C30" s="22" t="s">
        <v>39</v>
      </c>
      <c r="D30" s="23">
        <f>COUNTIF(список!$C$2:$C$124,Лист1!C30)</f>
        <v>1</v>
      </c>
      <c r="E30" s="24">
        <f t="shared" si="4"/>
        <v>0.81300813008130091</v>
      </c>
      <c r="F30" s="25">
        <v>1</v>
      </c>
      <c r="G30" s="24">
        <f t="shared" si="5"/>
        <v>100</v>
      </c>
    </row>
    <row r="31" spans="2:8" x14ac:dyDescent="0.3">
      <c r="B31" s="25">
        <f t="shared" si="6"/>
        <v>6</v>
      </c>
      <c r="C31" s="22" t="s">
        <v>40</v>
      </c>
      <c r="D31" s="23">
        <f>COUNTIF(список!$C$2:$C$124,Лист1!C31)</f>
        <v>0</v>
      </c>
      <c r="E31" s="24">
        <f t="shared" si="4"/>
        <v>0</v>
      </c>
      <c r="F31" s="25">
        <v>1</v>
      </c>
      <c r="G31" s="24">
        <f t="shared" si="5"/>
        <v>0</v>
      </c>
    </row>
    <row r="32" spans="2:8" x14ac:dyDescent="0.3">
      <c r="B32" s="25">
        <f t="shared" si="6"/>
        <v>7</v>
      </c>
      <c r="C32" s="22" t="s">
        <v>41</v>
      </c>
      <c r="D32" s="23">
        <f>COUNTIF(список!$C$2:$C$124,Лист1!C32)</f>
        <v>5</v>
      </c>
      <c r="E32" s="24">
        <f t="shared" si="4"/>
        <v>4.0650406504065035</v>
      </c>
      <c r="F32" s="25">
        <v>8</v>
      </c>
      <c r="G32" s="24">
        <f t="shared" si="5"/>
        <v>62.5</v>
      </c>
    </row>
    <row r="33" spans="2:7" x14ac:dyDescent="0.3">
      <c r="B33" s="25">
        <f t="shared" si="6"/>
        <v>8</v>
      </c>
      <c r="C33" s="22" t="s">
        <v>42</v>
      </c>
      <c r="D33" s="23">
        <f>COUNTIF(список!$C$2:$C$124,Лист1!C33)</f>
        <v>16</v>
      </c>
      <c r="E33" s="24">
        <f t="shared" si="4"/>
        <v>13.008130081300814</v>
      </c>
      <c r="F33" s="25">
        <v>26</v>
      </c>
      <c r="G33" s="24">
        <f t="shared" si="5"/>
        <v>61.53846153846154</v>
      </c>
    </row>
    <row r="34" spans="2:7" x14ac:dyDescent="0.3">
      <c r="B34" s="25">
        <f t="shared" si="6"/>
        <v>9</v>
      </c>
      <c r="C34" s="22" t="s">
        <v>43</v>
      </c>
      <c r="D34" s="23">
        <f>COUNTIF(список!$C$2:$C$124,Лист1!C34)</f>
        <v>1</v>
      </c>
      <c r="E34" s="24">
        <f t="shared" si="4"/>
        <v>0.81300813008130091</v>
      </c>
      <c r="F34" s="25">
        <v>11</v>
      </c>
      <c r="G34" s="24">
        <f t="shared" si="5"/>
        <v>9.0909090909090917</v>
      </c>
    </row>
    <row r="35" spans="2:7" x14ac:dyDescent="0.3">
      <c r="B35" s="25">
        <f t="shared" si="6"/>
        <v>10</v>
      </c>
      <c r="C35" s="22" t="s">
        <v>44</v>
      </c>
      <c r="D35" s="23">
        <f>COUNTIF(список!$C$2:$C$124,Лист1!C35)</f>
        <v>27</v>
      </c>
      <c r="E35" s="24">
        <f t="shared" si="4"/>
        <v>21.951219512195124</v>
      </c>
      <c r="F35" s="25">
        <v>67</v>
      </c>
      <c r="G35" s="24">
        <f t="shared" si="5"/>
        <v>40.298507462686565</v>
      </c>
    </row>
    <row r="36" spans="2:7" x14ac:dyDescent="0.3">
      <c r="B36" s="25">
        <f t="shared" si="6"/>
        <v>11</v>
      </c>
      <c r="C36" s="22" t="s">
        <v>45</v>
      </c>
      <c r="D36" s="23">
        <f>COUNTIF(список!$C$2:$C$124,Лист1!C36)</f>
        <v>1</v>
      </c>
      <c r="E36" s="24">
        <f t="shared" si="4"/>
        <v>0.81300813008130091</v>
      </c>
      <c r="F36" s="25">
        <v>3</v>
      </c>
      <c r="G36" s="24">
        <f t="shared" si="5"/>
        <v>33.333333333333329</v>
      </c>
    </row>
    <row r="37" spans="2:7" x14ac:dyDescent="0.3">
      <c r="B37" s="25">
        <f t="shared" si="6"/>
        <v>12</v>
      </c>
      <c r="C37" s="22" t="s">
        <v>46</v>
      </c>
      <c r="D37" s="23">
        <f>COUNTIF(список!$C$2:$C$124,Лист1!C37)</f>
        <v>1</v>
      </c>
      <c r="E37" s="24">
        <f t="shared" si="4"/>
        <v>0.81300813008130091</v>
      </c>
      <c r="F37" s="25">
        <v>2</v>
      </c>
      <c r="G37" s="24">
        <f t="shared" si="5"/>
        <v>50</v>
      </c>
    </row>
    <row r="38" spans="2:7" x14ac:dyDescent="0.3">
      <c r="B38" s="25">
        <f t="shared" si="6"/>
        <v>13</v>
      </c>
      <c r="C38" s="22" t="s">
        <v>47</v>
      </c>
      <c r="D38" s="23">
        <f>COUNTIF(список!$C$2:$C$124,Лист1!C38)</f>
        <v>4</v>
      </c>
      <c r="E38" s="24">
        <f t="shared" si="4"/>
        <v>3.2520325203252036</v>
      </c>
      <c r="F38" s="25">
        <v>13</v>
      </c>
      <c r="G38" s="24">
        <f t="shared" si="5"/>
        <v>30.76923076923077</v>
      </c>
    </row>
    <row r="39" spans="2:7" x14ac:dyDescent="0.3">
      <c r="B39" s="25">
        <f t="shared" si="6"/>
        <v>14</v>
      </c>
      <c r="C39" s="22" t="s">
        <v>48</v>
      </c>
      <c r="D39" s="23">
        <f>COUNTIF(список!$C$2:$C$124,Лист1!C39)</f>
        <v>0</v>
      </c>
      <c r="E39" s="24">
        <f t="shared" si="4"/>
        <v>0</v>
      </c>
      <c r="F39" s="25">
        <v>1</v>
      </c>
      <c r="G39" s="24">
        <f t="shared" si="5"/>
        <v>0</v>
      </c>
    </row>
    <row r="40" spans="2:7" x14ac:dyDescent="0.3">
      <c r="B40" s="25">
        <f t="shared" si="6"/>
        <v>15</v>
      </c>
      <c r="C40" s="22" t="s">
        <v>49</v>
      </c>
      <c r="D40" s="23">
        <f>COUNTIF(список!$C$2:$C$124,Лист1!C40)</f>
        <v>6</v>
      </c>
      <c r="E40" s="24">
        <f t="shared" si="4"/>
        <v>4.8780487804878048</v>
      </c>
      <c r="F40" s="25">
        <v>26</v>
      </c>
      <c r="G40" s="24">
        <f t="shared" si="5"/>
        <v>23.076923076923077</v>
      </c>
    </row>
    <row r="41" spans="2:7" x14ac:dyDescent="0.3">
      <c r="B41" s="25">
        <f t="shared" si="6"/>
        <v>16</v>
      </c>
      <c r="C41" s="22" t="s">
        <v>50</v>
      </c>
      <c r="D41" s="23">
        <f>COUNTIF(список!$C$2:$C$124,Лист1!C41)</f>
        <v>12</v>
      </c>
      <c r="E41" s="24">
        <f t="shared" si="4"/>
        <v>9.7560975609756095</v>
      </c>
      <c r="F41" s="25">
        <v>31</v>
      </c>
      <c r="G41" s="24">
        <f t="shared" si="5"/>
        <v>38.70967741935484</v>
      </c>
    </row>
    <row r="42" spans="2:7" x14ac:dyDescent="0.3">
      <c r="B42" s="25">
        <f t="shared" si="6"/>
        <v>17</v>
      </c>
      <c r="C42" s="22" t="s">
        <v>51</v>
      </c>
      <c r="D42" s="23">
        <f>COUNTIF(список!$C$2:$C$124,Лист1!C42)</f>
        <v>2</v>
      </c>
      <c r="E42" s="24">
        <f t="shared" si="4"/>
        <v>1.6260162601626018</v>
      </c>
      <c r="F42" s="25">
        <v>6</v>
      </c>
      <c r="G42" s="24">
        <f t="shared" si="5"/>
        <v>33.333333333333329</v>
      </c>
    </row>
    <row r="43" spans="2:7" x14ac:dyDescent="0.3">
      <c r="B43" s="25">
        <f t="shared" si="6"/>
        <v>18</v>
      </c>
      <c r="C43" s="22" t="s">
        <v>52</v>
      </c>
      <c r="D43" s="23">
        <f>COUNTIF(список!$C$2:$C$124,Лист1!C43)</f>
        <v>2</v>
      </c>
      <c r="E43" s="24">
        <f t="shared" si="4"/>
        <v>1.6260162601626018</v>
      </c>
      <c r="F43" s="25">
        <v>2</v>
      </c>
      <c r="G43" s="24">
        <f t="shared" si="5"/>
        <v>100</v>
      </c>
    </row>
    <row r="44" spans="2:7" x14ac:dyDescent="0.3">
      <c r="B44" s="25">
        <f t="shared" si="6"/>
        <v>19</v>
      </c>
      <c r="C44" s="22" t="s">
        <v>53</v>
      </c>
      <c r="D44" s="23">
        <f>COUNTIF(список!$C$2:$C$124,Лист1!C44)</f>
        <v>5</v>
      </c>
      <c r="E44" s="24">
        <f t="shared" si="4"/>
        <v>4.0650406504065035</v>
      </c>
      <c r="F44" s="25">
        <v>12</v>
      </c>
      <c r="G44" s="24">
        <f t="shared" si="5"/>
        <v>41.666666666666671</v>
      </c>
    </row>
    <row r="45" spans="2:7" x14ac:dyDescent="0.3">
      <c r="B45" s="25">
        <f t="shared" si="6"/>
        <v>20</v>
      </c>
      <c r="C45" s="22" t="s">
        <v>54</v>
      </c>
      <c r="D45" s="23">
        <f>COUNTIF(список!$C$2:$C$124,Лист1!C45)</f>
        <v>4</v>
      </c>
      <c r="E45" s="24">
        <f t="shared" si="4"/>
        <v>3.2520325203252036</v>
      </c>
      <c r="F45" s="25">
        <v>21</v>
      </c>
      <c r="G45" s="24">
        <f t="shared" si="5"/>
        <v>19.047619047619047</v>
      </c>
    </row>
    <row r="46" spans="2:7" x14ac:dyDescent="0.3">
      <c r="B46" s="25">
        <f t="shared" si="6"/>
        <v>21</v>
      </c>
      <c r="C46" s="22" t="s">
        <v>55</v>
      </c>
      <c r="D46" s="23">
        <f>COUNTIF(список!$C$2:$C$124,Лист1!C46)</f>
        <v>1</v>
      </c>
      <c r="E46" s="24">
        <f t="shared" si="4"/>
        <v>0.81300813008130091</v>
      </c>
      <c r="F46" s="25">
        <v>1</v>
      </c>
      <c r="G46" s="24">
        <f t="shared" si="5"/>
        <v>100</v>
      </c>
    </row>
    <row r="47" spans="2:7" x14ac:dyDescent="0.3">
      <c r="B47" s="25">
        <f t="shared" si="6"/>
        <v>22</v>
      </c>
      <c r="C47" s="22" t="s">
        <v>56</v>
      </c>
      <c r="D47" s="23">
        <f>COUNTIF(список!$C$2:$C$124,Лист1!C47)</f>
        <v>1</v>
      </c>
      <c r="E47" s="24">
        <f t="shared" si="4"/>
        <v>0.81300813008130091</v>
      </c>
      <c r="F47" s="25">
        <v>2</v>
      </c>
      <c r="G47" s="24">
        <f t="shared" si="5"/>
        <v>50</v>
      </c>
    </row>
    <row r="48" spans="2:7" x14ac:dyDescent="0.3">
      <c r="B48" s="25">
        <f t="shared" si="6"/>
        <v>23</v>
      </c>
      <c r="C48" s="22" t="s">
        <v>57</v>
      </c>
      <c r="D48" s="23">
        <f>COUNTIF(список!$C$2:$C$124,Лист1!C48)</f>
        <v>0</v>
      </c>
      <c r="E48" s="24">
        <f t="shared" si="4"/>
        <v>0</v>
      </c>
      <c r="F48" s="25">
        <v>2</v>
      </c>
      <c r="G48" s="24">
        <f t="shared" si="5"/>
        <v>0</v>
      </c>
    </row>
    <row r="49" spans="2:7" x14ac:dyDescent="0.3">
      <c r="B49" s="25">
        <f t="shared" si="6"/>
        <v>24</v>
      </c>
      <c r="C49" s="22" t="s">
        <v>58</v>
      </c>
      <c r="D49" s="23">
        <f>COUNTIF(список!$C$2:$C$124,Лист1!C49)</f>
        <v>0</v>
      </c>
      <c r="E49" s="24">
        <f t="shared" si="4"/>
        <v>0</v>
      </c>
      <c r="F49" s="25">
        <v>1</v>
      </c>
      <c r="G49" s="24">
        <f t="shared" si="5"/>
        <v>0</v>
      </c>
    </row>
    <row r="50" spans="2:7" x14ac:dyDescent="0.3">
      <c r="B50" s="25">
        <f t="shared" si="6"/>
        <v>25</v>
      </c>
      <c r="C50" s="22" t="s">
        <v>59</v>
      </c>
      <c r="D50" s="23">
        <f>COUNTIF(список!$C$2:$C$124,Лист1!C50)</f>
        <v>0</v>
      </c>
      <c r="E50" s="24">
        <f t="shared" si="4"/>
        <v>0</v>
      </c>
      <c r="F50" s="25">
        <v>3</v>
      </c>
      <c r="G50" s="24">
        <f t="shared" si="5"/>
        <v>0</v>
      </c>
    </row>
    <row r="51" spans="2:7" x14ac:dyDescent="0.3">
      <c r="B51" s="25">
        <f t="shared" si="6"/>
        <v>26</v>
      </c>
      <c r="C51" s="22" t="s">
        <v>60</v>
      </c>
      <c r="D51" s="23">
        <f>COUNTIF(список!$C$2:$C$124,Лист1!C51)</f>
        <v>4</v>
      </c>
      <c r="E51" s="24">
        <f t="shared" si="4"/>
        <v>3.2520325203252036</v>
      </c>
      <c r="F51" s="25">
        <v>8</v>
      </c>
      <c r="G51" s="24">
        <f t="shared" si="5"/>
        <v>50</v>
      </c>
    </row>
    <row r="52" spans="2:7" x14ac:dyDescent="0.3">
      <c r="B52" s="25">
        <f t="shared" si="6"/>
        <v>27</v>
      </c>
      <c r="C52" s="22" t="s">
        <v>61</v>
      </c>
      <c r="D52" s="23">
        <f>COUNTIF(список!$C$2:$C$124,Лист1!C52)</f>
        <v>0</v>
      </c>
      <c r="E52" s="24">
        <f t="shared" si="4"/>
        <v>0</v>
      </c>
      <c r="F52" s="25">
        <v>1</v>
      </c>
      <c r="G52" s="24">
        <f t="shared" si="5"/>
        <v>0</v>
      </c>
    </row>
    <row r="53" spans="2:7" x14ac:dyDescent="0.3">
      <c r="B53" s="25">
        <f t="shared" si="6"/>
        <v>28</v>
      </c>
      <c r="C53" s="22" t="s">
        <v>62</v>
      </c>
      <c r="D53" s="23">
        <f>COUNTIF(список!$C$2:$C$124,Лист1!C53)</f>
        <v>11</v>
      </c>
      <c r="E53" s="24">
        <f t="shared" si="4"/>
        <v>8.9430894308943092</v>
      </c>
      <c r="F53" s="25">
        <v>17</v>
      </c>
      <c r="G53" s="24">
        <f t="shared" si="5"/>
        <v>64.705882352941174</v>
      </c>
    </row>
    <row r="54" spans="2:7" x14ac:dyDescent="0.3">
      <c r="B54" s="25">
        <f t="shared" si="6"/>
        <v>29</v>
      </c>
      <c r="C54" s="22" t="s">
        <v>63</v>
      </c>
      <c r="D54" s="23">
        <f>COUNTIF(список!$C$2:$C$124,Лист1!C54)</f>
        <v>2</v>
      </c>
      <c r="E54" s="24">
        <f t="shared" si="4"/>
        <v>1.6260162601626018</v>
      </c>
      <c r="F54" s="25">
        <v>8</v>
      </c>
      <c r="G54" s="24">
        <f t="shared" si="5"/>
        <v>25</v>
      </c>
    </row>
    <row r="55" spans="2:7" x14ac:dyDescent="0.3">
      <c r="B55" s="25">
        <f t="shared" si="6"/>
        <v>30</v>
      </c>
      <c r="C55" s="22" t="s">
        <v>64</v>
      </c>
      <c r="D55" s="23">
        <f>COUNTIF(список!$C$2:$C$124,Лист1!C55)</f>
        <v>1</v>
      </c>
      <c r="E55" s="24">
        <f t="shared" si="4"/>
        <v>0.81300813008130091</v>
      </c>
      <c r="F55" s="25">
        <v>3</v>
      </c>
      <c r="G55" s="24">
        <f t="shared" si="5"/>
        <v>33.333333333333329</v>
      </c>
    </row>
    <row r="56" spans="2:7" x14ac:dyDescent="0.3">
      <c r="B56" s="25">
        <f t="shared" si="6"/>
        <v>31</v>
      </c>
      <c r="C56" s="22" t="s">
        <v>65</v>
      </c>
      <c r="D56" s="23">
        <f>COUNTIF(список!$C$2:$C$124,Лист1!C56)</f>
        <v>0</v>
      </c>
      <c r="E56" s="24">
        <f t="shared" si="4"/>
        <v>0</v>
      </c>
      <c r="F56" s="25">
        <v>2</v>
      </c>
      <c r="G56" s="24">
        <f t="shared" si="5"/>
        <v>0</v>
      </c>
    </row>
    <row r="57" spans="2:7" x14ac:dyDescent="0.3">
      <c r="B57" s="25">
        <f t="shared" si="6"/>
        <v>32</v>
      </c>
      <c r="C57" s="22" t="s">
        <v>66</v>
      </c>
      <c r="D57" s="23">
        <f>COUNTIF(список!$C$2:$C$124,Лист1!C57)</f>
        <v>1</v>
      </c>
      <c r="E57" s="24">
        <f t="shared" si="4"/>
        <v>0.81300813008130091</v>
      </c>
      <c r="F57" s="25">
        <v>3</v>
      </c>
      <c r="G57" s="24">
        <f t="shared" si="5"/>
        <v>33.333333333333329</v>
      </c>
    </row>
    <row r="58" spans="2:7" x14ac:dyDescent="0.3">
      <c r="D58" s="23">
        <f>SUM(D26:D57)</f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Саинов Михаил Петрович</cp:lastModifiedBy>
  <dcterms:created xsi:type="dcterms:W3CDTF">2017-12-18T11:07:03Z</dcterms:created>
  <dcterms:modified xsi:type="dcterms:W3CDTF">2018-07-06T13:05:14Z</dcterms:modified>
</cp:coreProperties>
</file>